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.belyaev\Desktop\Бел\Доработка ПО тепловая энергия\"/>
    </mc:Choice>
  </mc:AlternateContent>
  <xr:revisionPtr revIDLastSave="0" documentId="8_{22316DFC-7AC5-4EF4-9C40-053806439DBE}" xr6:coauthVersionLast="47" xr6:coauthVersionMax="47" xr10:uidLastSave="{00000000-0000-0000-0000-000000000000}"/>
  <bookViews>
    <workbookView xWindow="-120" yWindow="-120" windowWidth="29040" windowHeight="15720" tabRatio="655" activeTab="2" xr2:uid="{00000000-000D-0000-FFFF-FFFF00000000}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MR_MO_OKTMO">REESTR_MO!$A$2:$D$168</definedName>
    <definedName name="LIST_OKOPF_DATA">LIST_OKOPF!$B$3:$B$98</definedName>
    <definedName name="LIST_OKOPF_HEADER">LIST_OKOPF!$A$1:$B$1</definedName>
    <definedName name="LIST_SUBSIDIARY_DATA">LIST_SUBSIDIARY!$B$3:$C$10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REESTR_MO!$B$2:$B$7</definedName>
    <definedName name="MO_LIST_10">REESTR_MO!$B$77:$B$82</definedName>
    <definedName name="MO_LIST_11">REESTR_MO!$B$83:$B$89</definedName>
    <definedName name="MO_LIST_12">REESTR_MO!$B$90:$B$96</definedName>
    <definedName name="MO_LIST_13">REESTR_MO!$B$97:$B$102</definedName>
    <definedName name="MO_LIST_14">REESTR_MO!$B$103:$B$109</definedName>
    <definedName name="MO_LIST_15">REESTR_MO!$B$110:$B$115</definedName>
    <definedName name="MO_LIST_16">REESTR_MO!$B$116:$B$123</definedName>
    <definedName name="MO_LIST_17">REESTR_MO!$B$124:$B$131</definedName>
    <definedName name="MO_LIST_18">REESTR_MO!$B$132:$B$138</definedName>
    <definedName name="MO_LIST_19">REESTR_MO!$B$139:$B$145</definedName>
    <definedName name="MO_LIST_2">REESTR_MO!$B$8:$B$17</definedName>
    <definedName name="MO_LIST_20">REESTR_MO!$B$146:$B$154</definedName>
    <definedName name="MO_LIST_21">REESTR_MO!$B$155:$B$165</definedName>
    <definedName name="MO_LIST_22">REESTR_MO!$B$166:$B$166</definedName>
    <definedName name="MO_LIST_23">REESTR_MO!$B$167:$B$167</definedName>
    <definedName name="MO_LIST_24">REESTR_MO!$B$168:$B$168</definedName>
    <definedName name="MO_LIST_3">REESTR_MO!$B$18:$B$24</definedName>
    <definedName name="MO_LIST_4">REESTR_MO!$B$25:$B$33</definedName>
    <definedName name="MO_LIST_5">REESTR_MO!$B$34:$B$42</definedName>
    <definedName name="MO_LIST_6">REESTR_MO!$B$43:$B$49</definedName>
    <definedName name="MO_LIST_7">REESTR_MO!$B$50:$B$57</definedName>
    <definedName name="MO_LIST_8">REESTR_MO!$B$58:$B$66</definedName>
    <definedName name="MO_LIST_9">REESTR_MO!$B$67:$B$76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REESTR_MO!$E$2:$E$25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REESTR_MO!$C$2:$D$168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RICEZONE_LIST_ORG_DATA">PRICEZONE_LIST_ORG!$B$3:$N$19</definedName>
    <definedName name="PRICEZONE_LIST_ORG_HEADER">PRICEZONE_LIST_ORG!$A$1:$N$1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RPT_STATISTICS!$A$2:$C$3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5" l="1"/>
  <c r="G14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L88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L73" i="3"/>
  <c r="L86" i="3" s="1"/>
  <c r="K73" i="3"/>
  <c r="K88" i="3" s="1"/>
  <c r="J73" i="3"/>
  <c r="I73" i="3" s="1"/>
  <c r="M72" i="3"/>
  <c r="I72" i="3"/>
  <c r="L69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O55" i="3"/>
  <c r="O70" i="3" s="1"/>
  <c r="N55" i="3"/>
  <c r="M55" i="3" s="1"/>
  <c r="L55" i="3"/>
  <c r="L70" i="3" s="1"/>
  <c r="L89" i="3" s="1"/>
  <c r="K55" i="3"/>
  <c r="K70" i="3" s="1"/>
  <c r="J55" i="3"/>
  <c r="I55" i="3" s="1"/>
  <c r="M54" i="3"/>
  <c r="I54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P50" i="3" s="1"/>
  <c r="O35" i="3"/>
  <c r="O50" i="3" s="1"/>
  <c r="N35" i="3"/>
  <c r="N49" i="3" s="1"/>
  <c r="L35" i="3"/>
  <c r="L50" i="3" s="1"/>
  <c r="K35" i="3"/>
  <c r="K50" i="3" s="1"/>
  <c r="J35" i="3"/>
  <c r="J49" i="3" s="1"/>
  <c r="M34" i="3"/>
  <c r="I34" i="3"/>
  <c r="M29" i="3"/>
  <c r="I29" i="3"/>
  <c r="M27" i="3"/>
  <c r="I27" i="3"/>
  <c r="I103" i="3" s="1"/>
  <c r="M26" i="3"/>
  <c r="I26" i="3"/>
  <c r="M22" i="3"/>
  <c r="I22" i="3"/>
  <c r="M21" i="3"/>
  <c r="I21" i="3"/>
  <c r="M20" i="3"/>
  <c r="I20" i="3"/>
  <c r="I96" i="3" s="1"/>
  <c r="P17" i="3"/>
  <c r="O17" i="3"/>
  <c r="N17" i="3"/>
  <c r="N32" i="3" s="1"/>
  <c r="L17" i="3"/>
  <c r="K17" i="3"/>
  <c r="J17" i="3"/>
  <c r="J32" i="3" s="1"/>
  <c r="M16" i="3"/>
  <c r="I16" i="3"/>
  <c r="D9" i="3"/>
  <c r="H85" i="2"/>
  <c r="H80" i="2"/>
  <c r="E54" i="2"/>
  <c r="E52" i="2"/>
  <c r="H43" i="2"/>
  <c r="P29" i="2"/>
  <c r="E8" i="2"/>
  <c r="L93" i="3" l="1"/>
  <c r="I98" i="3"/>
  <c r="L68" i="3"/>
  <c r="M73" i="3"/>
  <c r="L87" i="3"/>
  <c r="M103" i="3"/>
  <c r="M98" i="3"/>
  <c r="O93" i="3"/>
  <c r="I102" i="3"/>
  <c r="O89" i="3"/>
  <c r="G5" i="5"/>
  <c r="P93" i="3"/>
  <c r="M102" i="3"/>
  <c r="I105" i="3"/>
  <c r="G9" i="5"/>
  <c r="K93" i="3"/>
  <c r="M105" i="3"/>
  <c r="K89" i="3"/>
  <c r="G13" i="5"/>
  <c r="M97" i="3"/>
  <c r="M96" i="3"/>
  <c r="M92" i="3"/>
  <c r="I97" i="3"/>
  <c r="I92" i="3"/>
  <c r="P89" i="3"/>
  <c r="I17" i="3"/>
  <c r="M17" i="3"/>
  <c r="K30" i="3"/>
  <c r="O30" i="3"/>
  <c r="K31" i="3"/>
  <c r="O31" i="3"/>
  <c r="K32" i="3"/>
  <c r="O32" i="3"/>
  <c r="I35" i="3"/>
  <c r="M35" i="3"/>
  <c r="K48" i="3"/>
  <c r="O48" i="3"/>
  <c r="K49" i="3"/>
  <c r="I49" i="3" s="1"/>
  <c r="O49" i="3"/>
  <c r="J50" i="3"/>
  <c r="I50" i="3" s="1"/>
  <c r="N50" i="3"/>
  <c r="M50" i="3" s="1"/>
  <c r="J68" i="3"/>
  <c r="N68" i="3"/>
  <c r="J69" i="3"/>
  <c r="N69" i="3"/>
  <c r="J70" i="3"/>
  <c r="N70" i="3"/>
  <c r="J86" i="3"/>
  <c r="N86" i="3"/>
  <c r="J87" i="3"/>
  <c r="N87" i="3"/>
  <c r="J88" i="3"/>
  <c r="I88" i="3" s="1"/>
  <c r="N88" i="3"/>
  <c r="M88" i="3" s="1"/>
  <c r="J93" i="3"/>
  <c r="N93" i="3"/>
  <c r="J30" i="3"/>
  <c r="L30" i="3"/>
  <c r="N30" i="3"/>
  <c r="P30" i="3"/>
  <c r="J31" i="3"/>
  <c r="L31" i="3"/>
  <c r="N31" i="3"/>
  <c r="P31" i="3"/>
  <c r="L32" i="3"/>
  <c r="P32" i="3"/>
  <c r="J48" i="3"/>
  <c r="L48" i="3"/>
  <c r="N48" i="3"/>
  <c r="P48" i="3"/>
  <c r="L49" i="3"/>
  <c r="P49" i="3"/>
  <c r="P68" i="3"/>
  <c r="P69" i="3"/>
  <c r="P86" i="3"/>
  <c r="P87" i="3"/>
  <c r="K68" i="3"/>
  <c r="O68" i="3"/>
  <c r="K69" i="3"/>
  <c r="O69" i="3"/>
  <c r="K86" i="3"/>
  <c r="O86" i="3"/>
  <c r="K87" i="3"/>
  <c r="O87" i="3"/>
  <c r="G6" i="5"/>
  <c r="G10" i="5"/>
  <c r="M49" i="3" l="1"/>
  <c r="M48" i="3"/>
  <c r="I48" i="3"/>
  <c r="L108" i="3"/>
  <c r="L51" i="3"/>
  <c r="L130" i="3" s="1"/>
  <c r="N129" i="3"/>
  <c r="N107" i="3"/>
  <c r="M31" i="3"/>
  <c r="J129" i="3"/>
  <c r="J107" i="3"/>
  <c r="I31" i="3"/>
  <c r="N128" i="3"/>
  <c r="N106" i="3"/>
  <c r="M30" i="3"/>
  <c r="J128" i="3"/>
  <c r="J106" i="3"/>
  <c r="I30" i="3"/>
  <c r="I87" i="3"/>
  <c r="I86" i="3"/>
  <c r="I70" i="3"/>
  <c r="J89" i="3"/>
  <c r="I89" i="3" s="1"/>
  <c r="I69" i="3"/>
  <c r="I68" i="3"/>
  <c r="K108" i="3"/>
  <c r="K51" i="3"/>
  <c r="K130" i="3" s="1"/>
  <c r="K129" i="3"/>
  <c r="K107" i="3"/>
  <c r="K128" i="3"/>
  <c r="K106" i="3"/>
  <c r="I93" i="3"/>
  <c r="N51" i="3"/>
  <c r="J51" i="3"/>
  <c r="P108" i="3"/>
  <c r="P51" i="3"/>
  <c r="P130" i="3" s="1"/>
  <c r="P129" i="3"/>
  <c r="P107" i="3"/>
  <c r="L129" i="3"/>
  <c r="L107" i="3"/>
  <c r="P128" i="3"/>
  <c r="P106" i="3"/>
  <c r="L128" i="3"/>
  <c r="L106" i="3"/>
  <c r="M87" i="3"/>
  <c r="M86" i="3"/>
  <c r="M70" i="3"/>
  <c r="N89" i="3"/>
  <c r="M89" i="3" s="1"/>
  <c r="M69" i="3"/>
  <c r="M68" i="3"/>
  <c r="O108" i="3"/>
  <c r="O51" i="3"/>
  <c r="O130" i="3" s="1"/>
  <c r="O129" i="3"/>
  <c r="O107" i="3"/>
  <c r="O128" i="3"/>
  <c r="O106" i="3"/>
  <c r="M93" i="3"/>
  <c r="M32" i="3"/>
  <c r="M108" i="3" s="1"/>
  <c r="N108" i="3"/>
  <c r="I32" i="3"/>
  <c r="J108" i="3"/>
  <c r="I108" i="3" l="1"/>
  <c r="I51" i="3"/>
  <c r="I130" i="3" s="1"/>
  <c r="J130" i="3"/>
  <c r="M128" i="3"/>
  <c r="M106" i="3"/>
  <c r="M129" i="3"/>
  <c r="M107" i="3"/>
  <c r="M51" i="3"/>
  <c r="M130" i="3" s="1"/>
  <c r="N130" i="3"/>
  <c r="I128" i="3"/>
  <c r="I106" i="3"/>
  <c r="I129" i="3"/>
  <c r="I107" i="3"/>
</calcChain>
</file>

<file path=xl/sharedStrings.xml><?xml version="1.0" encoding="utf-8"?>
<sst xmlns="http://schemas.openxmlformats.org/spreadsheetml/2006/main" count="1882" uniqueCount="1086">
  <si>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</si>
  <si>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</si>
  <si>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</si>
  <si>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</si>
  <si>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</si>
  <si>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</si>
  <si>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</si>
  <si>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</si>
  <si>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</si>
  <si>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</si>
  <si>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</si>
  <si>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</si>
  <si>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</si>
  <si>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</si>
  <si>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</si>
  <si>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</si>
  <si>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PRICEZONE</t>
  </si>
  <si>
    <t>Форма № 46-ТЭ (полезный отпуск)</t>
  </si>
  <si>
    <t>Субъект РФ</t>
  </si>
  <si>
    <t>Ульяновская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</si>
  <si>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</si>
  <si>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</si>
  <si>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</si>
  <si>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</si>
  <si>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</si>
  <si>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</si>
  <si>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</si>
  <si>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2025</t>
  </si>
  <si>
    <t>rptYear</t>
  </si>
  <si>
    <t>Месяц</t>
  </si>
  <si>
    <t>Март</t>
  </si>
  <si>
    <t>rptMonth</t>
  </si>
  <si>
    <t>Тип отчётного месяца</t>
  </si>
  <si>
    <t>отопительный</t>
  </si>
  <si>
    <t>rptMonthType</t>
  </si>
  <si>
    <t>Предоставляют: _x000D_
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</si>
  <si>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</si>
  <si>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</si>
  <si>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"УКБП"</t>
  </si>
  <si>
    <t>org</t>
  </si>
  <si>
    <t>ИНН</t>
  </si>
  <si>
    <t>7303005071</t>
  </si>
  <si>
    <t>inn</t>
  </si>
  <si>
    <t>КПП</t>
  </si>
  <si>
    <t>732501001</t>
  </si>
  <si>
    <t>kpp</t>
  </si>
  <si>
    <t>ОГРН</t>
  </si>
  <si>
    <t>1027301160798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</si>
  <si>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</si>
  <si>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</si>
  <si>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</si>
  <si>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</si>
  <si>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</si>
  <si>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Некомбинированное производство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</si>
  <si>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</si>
  <si>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</si>
  <si>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</si>
  <si>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</si>
  <si>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</si>
  <si>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</si>
  <si>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</si>
  <si>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</si>
  <si>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</si>
  <si>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</si>
  <si>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07546015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</si>
  <si>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</si>
  <si>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</si>
  <si>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</si>
  <si>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</si>
  <si>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</si>
  <si>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</si>
  <si>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Ульяновск</t>
  </si>
  <si>
    <t>mr</t>
  </si>
  <si>
    <t>Муниципальное образование</t>
  </si>
  <si>
    <t>mo</t>
  </si>
  <si>
    <t>ОКТМО</t>
  </si>
  <si>
    <t>73701000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</si>
  <si>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</si>
  <si>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</si>
  <si>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</si>
  <si>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</si>
  <si>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</si>
  <si>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</si>
  <si>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</si>
  <si>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</si>
  <si>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</si>
  <si>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</si>
  <si>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</si>
  <si>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Контактные данные</t>
  </si>
  <si>
    <t>Адрес организации</t>
  </si>
  <si>
    <t>Юридический</t>
  </si>
  <si>
    <t>432001, г. Ульяновск, ул. Крымова, 10а</t>
  </si>
  <si>
    <t>addressLegal</t>
  </si>
  <si>
    <t>Почтовый</t>
  </si>
  <si>
    <t>addressPost</t>
  </si>
  <si>
    <t>Руководитель</t>
  </si>
  <si>
    <t>ФИО</t>
  </si>
  <si>
    <t>Войт Александр Вячеславович</t>
  </si>
  <si>
    <t>nameCEO</t>
  </si>
  <si>
    <t>Контактный телефон</t>
  </si>
  <si>
    <t>580-555, доб.50-90</t>
  </si>
  <si>
    <t>phoneCEO</t>
  </si>
  <si>
    <t>Главный бухгалтер</t>
  </si>
  <si>
    <t>Арестова Виталина Викторовна</t>
  </si>
  <si>
    <t>nameAccountant</t>
  </si>
  <si>
    <t>44-99-65</t>
  </si>
  <si>
    <t>phoneAccountant</t>
  </si>
  <si>
    <t>Должностное лицо, ответственное за составление формы</t>
  </si>
  <si>
    <t>Борисов Олег Владимирович</t>
  </si>
  <si>
    <t>nameReporting</t>
  </si>
  <si>
    <t>Должность</t>
  </si>
  <si>
    <t>Главный энергетик</t>
  </si>
  <si>
    <t>positionReporting</t>
  </si>
  <si>
    <t>58-80-43</t>
  </si>
  <si>
    <t>phoneReporting</t>
  </si>
  <si>
    <t>e-mail</t>
  </si>
  <si>
    <t>energy@ukbp.ru</t>
  </si>
  <si>
    <t>emailReporting</t>
  </si>
  <si>
    <t>Дата последнего обновления реестра организаций: 27.03.2025, 13:10:46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</si>
  <si>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</si>
  <si>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</si>
  <si>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</si>
  <si>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</si>
  <si>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</si>
  <si>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26.02.2025 09:41:30</t>
  </si>
  <si>
    <t>Статус отчёта</t>
  </si>
  <si>
    <t>Принят</t>
  </si>
  <si>
    <t>Февраль</t>
  </si>
  <si>
    <t>27.03.2025 13:15:45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</si>
  <si>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</si>
  <si>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</si>
  <si>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</si>
  <si>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</si>
  <si>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</si>
  <si>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</si>
  <si>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</si>
  <si>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</si>
  <si>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</si>
  <si>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</si>
  <si>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</si>
  <si>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</si>
  <si>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</si>
  <si>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</si>
  <si>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</si>
  <si>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</si>
  <si>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</si>
  <si>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</si>
  <si>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</si>
  <si>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</si>
  <si>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</si>
  <si>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</si>
  <si>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</si>
  <si>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</si>
  <si>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</si>
  <si>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</si>
  <si>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</si>
  <si>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</si>
  <si>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</si>
  <si>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</si>
  <si>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</si>
  <si>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</si>
  <si>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</si>
  <si>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</si>
  <si>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</si>
  <si>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</si>
  <si>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</si>
  <si>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</si>
  <si>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</si>
  <si>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</si>
  <si>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</si>
  <si>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</si>
  <si>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</si>
  <si>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</si>
  <si>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</si>
  <si>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</si>
  <si>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</si>
  <si>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</si>
  <si>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</si>
  <si>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</si>
  <si>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</si>
  <si>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</si>
  <si>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</si>
  <si>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</si>
  <si>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</si>
  <si>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</si>
  <si>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</si>
  <si>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</si>
  <si>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</si>
  <si>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</si>
  <si>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</si>
  <si>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</si>
  <si>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</si>
  <si>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</si>
  <si>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</si>
  <si>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</si>
  <si>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</si>
  <si>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</si>
  <si>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</si>
  <si>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</si>
  <si>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</si>
  <si>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</si>
  <si>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</si>
  <si>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</si>
  <si>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</si>
  <si>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</si>
  <si>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</si>
  <si>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</si>
  <si>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</si>
  <si>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</si>
  <si>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</si>
  <si>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</si>
  <si>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</si>
  <si>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</si>
  <si>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</si>
  <si>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</si>
  <si>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</si>
  <si>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</si>
  <si>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</si>
  <si>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</si>
  <si>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</si>
  <si>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</si>
  <si>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</si>
  <si>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</si>
  <si>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</si>
  <si>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</si>
  <si>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</si>
  <si>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</si>
  <si>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</si>
  <si>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</si>
  <si>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</si>
  <si>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</si>
  <si>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</si>
  <si>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</si>
  <si>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mednova</t>
  </si>
  <si>
    <t>LOGIN</t>
  </si>
  <si>
    <t>MONTH_LIST</t>
  </si>
  <si>
    <t>YEAR_LIST</t>
  </si>
  <si>
    <t>Амурская область</t>
  </si>
  <si>
    <t>RU28</t>
  </si>
  <si>
    <t>58170C73C44F4869D58ABCB27F929AB9</t>
  </si>
  <si>
    <t>PASSWORD</t>
  </si>
  <si>
    <t>Архангельская область</t>
  </si>
  <si>
    <t>RU29</t>
  </si>
  <si>
    <t>нет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</si>
  <si>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</si>
  <si>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</si>
  <si>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</si>
  <si>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</si>
  <si>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</si>
  <si>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</si>
  <si>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</si>
  <si>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</si>
  <si>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</si>
  <si>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GyRMfpKKlBqSzANYlRHBRZBHORvrmaHOOrfTiYeVWSaVeGuuYolDlBHUQMDSPRZA109i197i197i2, 10i205i0i8A796744D2119D595E5E44A18FB0DBE9F28dAPRd2512t16t37t476518000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</si>
  <si>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</si>
  <si>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</si>
  <si>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</si>
  <si>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</si>
  <si>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</si>
  <si>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</si>
  <si>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</si>
  <si>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</si>
  <si>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</si>
  <si>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</si>
  <si>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</si>
  <si>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</si>
  <si>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</si>
  <si>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</si>
  <si>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</si>
  <si>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</si>
  <si>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</si>
  <si>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</si>
  <si>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</si>
  <si>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</si>
  <si>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</si>
  <si>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</si>
  <si>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</si>
  <si>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</si>
  <si>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</si>
  <si>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</si>
  <si>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</si>
  <si>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</si>
  <si>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</si>
  <si>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</si>
  <si>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</si>
  <si>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</si>
  <si>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</si>
  <si>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</si>
  <si>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</si>
  <si>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</si>
  <si>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</si>
  <si>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</si>
  <si>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</si>
  <si>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</si>
  <si>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</si>
  <si>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</si>
  <si>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</si>
  <si>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</si>
  <si>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</si>
  <si>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</si>
  <si>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</si>
  <si>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</si>
  <si>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</si>
  <si>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</si>
  <si>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</si>
  <si>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</si>
  <si>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</si>
  <si>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</si>
  <si>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</si>
  <si>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</si>
  <si>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</si>
  <si>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</si>
  <si>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</si>
  <si>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</si>
  <si>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</si>
  <si>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</si>
  <si>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</si>
  <si>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</si>
  <si>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</si>
  <si>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</si>
  <si>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</si>
  <si>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</si>
  <si>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</si>
  <si>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</si>
  <si>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</si>
  <si>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</si>
  <si>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одноставочный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</si>
  <si>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</si>
  <si>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</si>
  <si>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</si>
  <si>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</si>
  <si>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</si>
  <si>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</si>
  <si>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</si>
  <si>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</si>
  <si>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</si>
  <si>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</si>
  <si>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</si>
  <si>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</si>
  <si>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</si>
  <si>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</si>
  <si>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</si>
  <si>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</si>
  <si>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REG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</si>
  <si>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</si>
  <si>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</si>
  <si>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</si>
  <si>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</si>
  <si>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</si>
  <si>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</si>
  <si>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</si>
  <si>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</si>
  <si>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</si>
  <si>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</si>
  <si>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</si>
  <si>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</si>
  <si>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</si>
  <si>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</si>
  <si>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</si>
  <si>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</si>
  <si>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</si>
  <si>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</si>
  <si>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</si>
  <si>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</si>
  <si>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</si>
  <si>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</si>
  <si>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</si>
  <si>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</si>
  <si>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</si>
  <si>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</si>
  <si>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</si>
  <si>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</si>
  <si>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</si>
  <si>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</si>
  <si>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</si>
  <si>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</si>
  <si>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</si>
  <si>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</si>
  <si>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</si>
  <si>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</si>
  <si>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</si>
  <si>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</si>
  <si>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</si>
  <si>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</si>
  <si>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</si>
  <si>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</si>
  <si>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</si>
  <si>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</si>
  <si>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</si>
  <si>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</si>
  <si>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</si>
  <si>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</si>
  <si>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</si>
  <si>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</si>
  <si>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</si>
  <si>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</si>
  <si>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</si>
  <si>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</si>
  <si>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</si>
  <si>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</si>
  <si>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</si>
  <si>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</si>
  <si>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</si>
  <si>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</si>
  <si>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</si>
  <si>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</si>
  <si>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</si>
  <si>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</si>
  <si>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</si>
  <si>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</si>
  <si>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</si>
  <si>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</si>
  <si>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</si>
  <si>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</si>
  <si>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</si>
  <si>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</si>
  <si>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</si>
  <si>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</si>
  <si>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</si>
  <si>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</si>
  <si>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</si>
  <si>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</si>
  <si>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</si>
  <si>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</si>
  <si>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</si>
  <si>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</si>
  <si>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</si>
  <si>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</si>
  <si>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</si>
  <si>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</si>
  <si>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</si>
  <si>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</si>
  <si>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</si>
  <si>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</si>
  <si>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</si>
  <si>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</si>
  <si>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</si>
  <si>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</si>
  <si>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</si>
  <si>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</si>
  <si>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</si>
  <si>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</si>
  <si>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</si>
  <si>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</si>
  <si>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</si>
  <si>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</si>
  <si>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</si>
  <si>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</si>
  <si>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</si>
  <si>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</si>
  <si>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</si>
  <si>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</si>
  <si>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</si>
  <si>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</si>
  <si>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</si>
  <si>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</si>
  <si>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</si>
  <si>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</si>
  <si>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</si>
  <si>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</si>
  <si>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</si>
  <si>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</si>
  <si>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</si>
  <si>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</si>
  <si>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</si>
  <si>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</si>
  <si>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</si>
  <si>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</si>
  <si>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</si>
  <si>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</si>
  <si>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</si>
  <si>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</si>
  <si>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</si>
  <si>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</si>
  <si>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</si>
  <si>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</si>
  <si>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2025-05-30 23:59:59</t>
  </si>
  <si>
    <t>NO_JUSTIFICATION_REPORT_TILL_DATE_AUG</t>
  </si>
  <si>
    <t>2025-09-30 23:59:59</t>
  </si>
  <si>
    <t>NO_JUSTIFICATION_REPORT_TILL_DATE_DEC</t>
  </si>
  <si>
    <t>2026-01-30 23:59:59</t>
  </si>
  <si>
    <t>NO_JUSTIFICATION_REPORT_TILL_DATE_FEB</t>
  </si>
  <si>
    <t>2025-03-31 23:59:59</t>
  </si>
  <si>
    <t>NO_JUSTIFICATION_REPORT_TILL_DATE_JAN</t>
  </si>
  <si>
    <t>2025-02-28 23:59:59</t>
  </si>
  <si>
    <t>NO_JUSTIFICATION_REPORT_TILL_DATE_JUL</t>
  </si>
  <si>
    <t>2025-09-01 23:59:59</t>
  </si>
  <si>
    <t>NO_JUSTIFICATION_REPORT_TILL_DATE_JUN</t>
  </si>
  <si>
    <t>2025-07-30 23:59:59</t>
  </si>
  <si>
    <t>NO_JUSTIFICATION_REPORT_TILL_DATE_MAR</t>
  </si>
  <si>
    <t>2025-04-30 23:59:59</t>
  </si>
  <si>
    <t>NO_JUSTIFICATION_REPORT_TILL_DATE_MAY</t>
  </si>
  <si>
    <t>2025-06-30 23:59:59</t>
  </si>
  <si>
    <t>NO_JUSTIFICATION_REPORT_TILL_DATE_NOV</t>
  </si>
  <si>
    <t>2025-12-30 23:59:59</t>
  </si>
  <si>
    <t>NO_JUSTIFICATION_REPORT_TILL_DATE_OCT</t>
  </si>
  <si>
    <t>2025-11-01 23:59:59</t>
  </si>
  <si>
    <t>NO_JUSTIFICATION_REPORT_TILL_DATE_SEP</t>
  </si>
  <si>
    <t>2025-10-30 23:59:59</t>
  </si>
  <si>
    <t>NO_JUSTIFICATION_REPORT_TILL_DATE_TTL</t>
  </si>
  <si>
    <t>2026-03-02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</si>
  <si>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</si>
  <si>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</si>
  <si>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</si>
  <si>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</si>
  <si>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</si>
  <si>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</si>
  <si>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</si>
  <si>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</si>
  <si>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</si>
  <si>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</si>
  <si>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</si>
  <si>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</si>
  <si>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</si>
  <si>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</si>
  <si>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</si>
  <si>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</si>
  <si>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</si>
  <si>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</si>
  <si>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</si>
  <si>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</si>
  <si>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</si>
  <si>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</si>
  <si>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</si>
  <si>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</si>
  <si>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</si>
  <si>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</si>
  <si>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</si>
  <si>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</si>
  <si>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</si>
  <si>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</si>
  <si>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</si>
  <si>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</si>
  <si>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</si>
  <si>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</si>
  <si>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</si>
  <si>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</si>
  <si>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</si>
  <si>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</si>
  <si>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</si>
  <si>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</si>
  <si>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</si>
  <si>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</si>
  <si>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</si>
  <si>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</si>
  <si>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</si>
  <si>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</si>
  <si>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</si>
  <si>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</si>
  <si>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</si>
  <si>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30435810</t>
  </si>
  <si>
    <t>26812367</t>
  </si>
  <si>
    <t>Куйбышевская дирекция  по тепловодоснабжению структурное подразделение Центральной дирекции по тепловодоснабжению филиала ПАО «РЖД»</t>
  </si>
  <si>
    <t>7708503727</t>
  </si>
  <si>
    <t>631145034</t>
  </si>
  <si>
    <t>1037739877295</t>
  </si>
  <si>
    <t>28819822</t>
  </si>
  <si>
    <t>МБУ «Городской центр по благоустройству и озеленению г. Ульяновска»</t>
  </si>
  <si>
    <t>7326045754</t>
  </si>
  <si>
    <t>732601001</t>
  </si>
  <si>
    <t>1147326000513</t>
  </si>
  <si>
    <t>31802432</t>
  </si>
  <si>
    <t>ОГКП "АСК"</t>
  </si>
  <si>
    <t>7303003892</t>
  </si>
  <si>
    <t>1037300901945</t>
  </si>
  <si>
    <t>28262419</t>
  </si>
  <si>
    <t>ОГКП "Корпорация развития коммунального комплекса Ульяновской области"</t>
  </si>
  <si>
    <t>7316000218</t>
  </si>
  <si>
    <t>1026400001836</t>
  </si>
  <si>
    <t>28819574</t>
  </si>
  <si>
    <t>ООО "Континент"</t>
  </si>
  <si>
    <t>7325131513</t>
  </si>
  <si>
    <t>1027300828873</t>
  </si>
  <si>
    <t>31205611</t>
  </si>
  <si>
    <t>ООО "Север Газ"</t>
  </si>
  <si>
    <t>7325159244</t>
  </si>
  <si>
    <t>1187325005592</t>
  </si>
  <si>
    <t>30391745</t>
  </si>
  <si>
    <t>ООО "Элегант"</t>
  </si>
  <si>
    <t>7325128528</t>
  </si>
  <si>
    <t>1147325002714</t>
  </si>
  <si>
    <t>31456789</t>
  </si>
  <si>
    <t>ООО Теплоснабжающая компания «Азбука быта»</t>
  </si>
  <si>
    <t>4345506148</t>
  </si>
  <si>
    <t>434501001</t>
  </si>
  <si>
    <t>1204300010166</t>
  </si>
  <si>
    <t>28816106</t>
  </si>
  <si>
    <t>ООО УК "Авион"</t>
  </si>
  <si>
    <t>7326036774</t>
  </si>
  <si>
    <t>1107326001200</t>
  </si>
  <si>
    <t>26506229</t>
  </si>
  <si>
    <t>УМУП "Городская теплосеть"</t>
  </si>
  <si>
    <t>7303026603</t>
  </si>
  <si>
    <t>1027301171380</t>
  </si>
  <si>
    <t>1027301176627</t>
  </si>
  <si>
    <t>26319974</t>
  </si>
  <si>
    <t>ФГБОУ ВО УИ ГА</t>
  </si>
  <si>
    <t>7303002000</t>
  </si>
  <si>
    <t>26359393</t>
  </si>
  <si>
    <t>Филиал "Ульяновский" ПАО "Т Плюс"</t>
  </si>
  <si>
    <t>6315376946</t>
  </si>
  <si>
    <t>732743001</t>
  </si>
  <si>
    <t>1056315070350</t>
  </si>
  <si>
    <t>Ульяновская ТЭЦ-1</t>
  </si>
  <si>
    <t>Ульяновская ТЭЦ-2</t>
  </si>
  <si>
    <t>30914574</t>
  </si>
  <si>
    <t>Филиал ФГБУ "ЦЖКУ" МИНОБОРОНЫ РОССИИ (по ЦВО)</t>
  </si>
  <si>
    <t>7729314745</t>
  </si>
  <si>
    <t>667043001</t>
  </si>
  <si>
    <t>1027700430889</t>
  </si>
  <si>
    <t>МР</t>
  </si>
  <si>
    <t>МО</t>
  </si>
  <si>
    <t>Тип МО</t>
  </si>
  <si>
    <t>Имя диапазона</t>
  </si>
  <si>
    <t>Базарносызганский муниципальный район</t>
  </si>
  <si>
    <t>73602000</t>
  </si>
  <si>
    <t>муниципальный район</t>
  </si>
  <si>
    <t>MO_LIST_1</t>
  </si>
  <si>
    <t>Базарносызганское городское поселение</t>
  </si>
  <si>
    <t>73602151</t>
  </si>
  <si>
    <t>городское поселение, в состав которого входит поселок</t>
  </si>
  <si>
    <t>Барышский муниципальный район</t>
  </si>
  <si>
    <t>MO_LIST_2</t>
  </si>
  <si>
    <t>Должниковское</t>
  </si>
  <si>
    <t>73602408</t>
  </si>
  <si>
    <t>сельское поселение</t>
  </si>
  <si>
    <t>Вешкаймский муниципальный район</t>
  </si>
  <si>
    <t>MO_LIST_3</t>
  </si>
  <si>
    <t>Лапшаурское</t>
  </si>
  <si>
    <t>73602412</t>
  </si>
  <si>
    <t>Инзенский муниципальный район</t>
  </si>
  <si>
    <t>MO_LIST_4</t>
  </si>
  <si>
    <t>Папузинское</t>
  </si>
  <si>
    <t>73602425</t>
  </si>
  <si>
    <t>Карсунский муниципальный район</t>
  </si>
  <si>
    <t>MO_LIST_5</t>
  </si>
  <si>
    <t>Сосновоборское</t>
  </si>
  <si>
    <t>73602405</t>
  </si>
  <si>
    <t>Кузоватовский муниципальный район</t>
  </si>
  <si>
    <t>MO_LIST_6</t>
  </si>
  <si>
    <t>73604000</t>
  </si>
  <si>
    <t>Майнский муниципальный район</t>
  </si>
  <si>
    <t>MO_LIST_7</t>
  </si>
  <si>
    <t>Барышское городское поселение</t>
  </si>
  <si>
    <t>73604101</t>
  </si>
  <si>
    <t>городское поселение, в состав которого входит город</t>
  </si>
  <si>
    <t>Мелекесский муниципальный район</t>
  </si>
  <si>
    <t>MO_LIST_8</t>
  </si>
  <si>
    <t>Жадовское городское поселение</t>
  </si>
  <si>
    <t>73604152</t>
  </si>
  <si>
    <t>Николаевский муниципальный район</t>
  </si>
  <si>
    <t>MO_LIST_9</t>
  </si>
  <si>
    <t>Живайкинское</t>
  </si>
  <si>
    <t>73604420</t>
  </si>
  <si>
    <t>Новомалыклинский муниципальный район</t>
  </si>
  <si>
    <t>MO_LIST_10</t>
  </si>
  <si>
    <t>Земляничненское</t>
  </si>
  <si>
    <t>73604432</t>
  </si>
  <si>
    <t>Новоспасский муниципальный район</t>
  </si>
  <si>
    <t>MO_LIST_11</t>
  </si>
  <si>
    <t>Измайловское городское поселение</t>
  </si>
  <si>
    <t>73604154</t>
  </si>
  <si>
    <t>Павловский муниципальный район</t>
  </si>
  <si>
    <t>MO_LIST_12</t>
  </si>
  <si>
    <t>Ленинское городское поселение</t>
  </si>
  <si>
    <t>73604156</t>
  </si>
  <si>
    <t>Радищевский муниципальный район</t>
  </si>
  <si>
    <t>MO_LIST_13</t>
  </si>
  <si>
    <t>Малохомутерское</t>
  </si>
  <si>
    <t>73604450</t>
  </si>
  <si>
    <t>Сенгилеевский муниципальный район</t>
  </si>
  <si>
    <t>MO_LIST_14</t>
  </si>
  <si>
    <t>Поливановское</t>
  </si>
  <si>
    <t>73604475</t>
  </si>
  <si>
    <t>Старокулаткинский муниципальный район</t>
  </si>
  <si>
    <t>MO_LIST_15</t>
  </si>
  <si>
    <t>Старотимошкинское городское поселение</t>
  </si>
  <si>
    <t>73604158</t>
  </si>
  <si>
    <t>Старомайнский муниципальный район</t>
  </si>
  <si>
    <t>MO_LIST_16</t>
  </si>
  <si>
    <t>Бекетовское</t>
  </si>
  <si>
    <t>73607410</t>
  </si>
  <si>
    <t>Сурский муниципальный район</t>
  </si>
  <si>
    <t>MO_LIST_17</t>
  </si>
  <si>
    <t>73607000</t>
  </si>
  <si>
    <t>Тереньгульский муниципальный район</t>
  </si>
  <si>
    <t>MO_LIST_18</t>
  </si>
  <si>
    <t>Вешкаймское городское поселение</t>
  </si>
  <si>
    <t>73607151</t>
  </si>
  <si>
    <t>Ульяновский муниципальный район</t>
  </si>
  <si>
    <t>MO_LIST_19</t>
  </si>
  <si>
    <t>Ермоловское</t>
  </si>
  <si>
    <t>73607440</t>
  </si>
  <si>
    <t>Цильнинский муниципальный район</t>
  </si>
  <si>
    <t>MO_LIST_20</t>
  </si>
  <si>
    <t>Каргинское</t>
  </si>
  <si>
    <t>73607450</t>
  </si>
  <si>
    <t>Чердаклинский муниципальный район</t>
  </si>
  <si>
    <t>MO_LIST_21</t>
  </si>
  <si>
    <t>Стемасское</t>
  </si>
  <si>
    <t>73607480</t>
  </si>
  <si>
    <t>город Димитровград</t>
  </si>
  <si>
    <t>MO_LIST_22</t>
  </si>
  <si>
    <t>Чуфаровское городское поселение</t>
  </si>
  <si>
    <t>73607158</t>
  </si>
  <si>
    <t>город Новоульяновск</t>
  </si>
  <si>
    <t>MO_LIST_23</t>
  </si>
  <si>
    <t>Валгусское</t>
  </si>
  <si>
    <t>73610425</t>
  </si>
  <si>
    <t>MO_LIST_24</t>
  </si>
  <si>
    <t>Глотовское городское поселение</t>
  </si>
  <si>
    <t>73610158</t>
  </si>
  <si>
    <t>73610000</t>
  </si>
  <si>
    <t>Инзенское городское поселение</t>
  </si>
  <si>
    <t>73610101</t>
  </si>
  <si>
    <t>Коржевское</t>
  </si>
  <si>
    <t>73610445</t>
  </si>
  <si>
    <t>Оськинское</t>
  </si>
  <si>
    <t>73610455</t>
  </si>
  <si>
    <t>Сюксюмское</t>
  </si>
  <si>
    <t>73610475</t>
  </si>
  <si>
    <t>Труслейское</t>
  </si>
  <si>
    <t>73610480</t>
  </si>
  <si>
    <t>Черемушкинское</t>
  </si>
  <si>
    <t>73610487</t>
  </si>
  <si>
    <t>Большепоселковское</t>
  </si>
  <si>
    <t>73614425</t>
  </si>
  <si>
    <t>Вальдиватское</t>
  </si>
  <si>
    <t>73614430</t>
  </si>
  <si>
    <t>Горенское</t>
  </si>
  <si>
    <t>73614470</t>
  </si>
  <si>
    <t>73614000</t>
  </si>
  <si>
    <t>Карсунское городское поселение</t>
  </si>
  <si>
    <t>73614151</t>
  </si>
  <si>
    <t>Новопогореловское</t>
  </si>
  <si>
    <t>73614450</t>
  </si>
  <si>
    <t>Сосновское</t>
  </si>
  <si>
    <t>73614455</t>
  </si>
  <si>
    <t>Урено-Карлинское</t>
  </si>
  <si>
    <t>73614480</t>
  </si>
  <si>
    <t>Языковское городское поселение</t>
  </si>
  <si>
    <t>73614158</t>
  </si>
  <si>
    <t>Безводовское</t>
  </si>
  <si>
    <t>73616410</t>
  </si>
  <si>
    <t>Еделевское</t>
  </si>
  <si>
    <t>73616420</t>
  </si>
  <si>
    <t>Коромысловское</t>
  </si>
  <si>
    <t>73616430</t>
  </si>
  <si>
    <t>73616000</t>
  </si>
  <si>
    <t>Кузоватовское городское поселение</t>
  </si>
  <si>
    <t>73616151</t>
  </si>
  <si>
    <t>Лесоматюнинское</t>
  </si>
  <si>
    <t>73616445</t>
  </si>
  <si>
    <t>Спешневское</t>
  </si>
  <si>
    <t>73616465</t>
  </si>
  <si>
    <t>Анненковское</t>
  </si>
  <si>
    <t>73620415</t>
  </si>
  <si>
    <t>Выровское</t>
  </si>
  <si>
    <t>73620420</t>
  </si>
  <si>
    <t>Гимовское</t>
  </si>
  <si>
    <t>73620455</t>
  </si>
  <si>
    <t>Игнатовское городское поселение</t>
  </si>
  <si>
    <t>73620158</t>
  </si>
  <si>
    <t>73620000</t>
  </si>
  <si>
    <t>Майнское городское поселение</t>
  </si>
  <si>
    <t>73620151</t>
  </si>
  <si>
    <t>Старомаклаушинское</t>
  </si>
  <si>
    <t>73620460</t>
  </si>
  <si>
    <t>Тагайское</t>
  </si>
  <si>
    <t>73620470</t>
  </si>
  <si>
    <t>Лебяжинское</t>
  </si>
  <si>
    <t>73622430</t>
  </si>
  <si>
    <t>73622000</t>
  </si>
  <si>
    <t>Мулловское городское поселение</t>
  </si>
  <si>
    <t>73622153</t>
  </si>
  <si>
    <t>Николочеремшанское</t>
  </si>
  <si>
    <t>73622441</t>
  </si>
  <si>
    <t>Новомайнское городское поселение</t>
  </si>
  <si>
    <t>73622160</t>
  </si>
  <si>
    <t>Новоселкинское</t>
  </si>
  <si>
    <t>73622425</t>
  </si>
  <si>
    <t>Рязановское</t>
  </si>
  <si>
    <t>73622456</t>
  </si>
  <si>
    <t>Старосахчинское</t>
  </si>
  <si>
    <t>73622460</t>
  </si>
  <si>
    <t>Тиинское</t>
  </si>
  <si>
    <t>73622465</t>
  </si>
  <si>
    <t>Барановское</t>
  </si>
  <si>
    <t>73625415</t>
  </si>
  <si>
    <t>Головинское</t>
  </si>
  <si>
    <t>73625425</t>
  </si>
  <si>
    <t>Дубровское</t>
  </si>
  <si>
    <t>73625435</t>
  </si>
  <si>
    <t>Канадейское</t>
  </si>
  <si>
    <t>73625439</t>
  </si>
  <si>
    <t>73625000</t>
  </si>
  <si>
    <t>Николаевское городское поселение</t>
  </si>
  <si>
    <t>73625151</t>
  </si>
  <si>
    <t>Никулинское</t>
  </si>
  <si>
    <t>73625445</t>
  </si>
  <si>
    <t>Поспеловское</t>
  </si>
  <si>
    <t>73625455</t>
  </si>
  <si>
    <t>Славкинское</t>
  </si>
  <si>
    <t>73625465</t>
  </si>
  <si>
    <t>Сухотерешанское</t>
  </si>
  <si>
    <t>73625470</t>
  </si>
  <si>
    <t>Высококолковское</t>
  </si>
  <si>
    <t>73627420</t>
  </si>
  <si>
    <t>73627000</t>
  </si>
  <si>
    <t>Новомалыклинское</t>
  </si>
  <si>
    <t>73627450</t>
  </si>
  <si>
    <t>Новочеремшанское</t>
  </si>
  <si>
    <t>73627452</t>
  </si>
  <si>
    <t>Среднесантимирское сельское поселение</t>
  </si>
  <si>
    <t>73627460</t>
  </si>
  <si>
    <t>Среднеякушкинское</t>
  </si>
  <si>
    <t>73627462</t>
  </si>
  <si>
    <t>Коптевское</t>
  </si>
  <si>
    <t>73629410</t>
  </si>
  <si>
    <t>Красносельское</t>
  </si>
  <si>
    <t>73629440</t>
  </si>
  <si>
    <t>73629000</t>
  </si>
  <si>
    <t>Новоспасское городское поселение</t>
  </si>
  <si>
    <t>73629151</t>
  </si>
  <si>
    <t>Садовское</t>
  </si>
  <si>
    <t>73629450</t>
  </si>
  <si>
    <t>Троицкосунгурское</t>
  </si>
  <si>
    <t>73629480</t>
  </si>
  <si>
    <t>Фабричновыселковское</t>
  </si>
  <si>
    <t>73629485</t>
  </si>
  <si>
    <t>Баклушинское</t>
  </si>
  <si>
    <t>73632405</t>
  </si>
  <si>
    <t>73632000</t>
  </si>
  <si>
    <t>Павловское городское поселение</t>
  </si>
  <si>
    <t>73632151</t>
  </si>
  <si>
    <t>Пичеурское</t>
  </si>
  <si>
    <t>73632425</t>
  </si>
  <si>
    <t>Холстовское</t>
  </si>
  <si>
    <t>73632440</t>
  </si>
  <si>
    <t>Шаховское</t>
  </si>
  <si>
    <t>73632450</t>
  </si>
  <si>
    <t>Шмалакское</t>
  </si>
  <si>
    <t>73632435</t>
  </si>
  <si>
    <t>Дмитриевское</t>
  </si>
  <si>
    <t>73634420</t>
  </si>
  <si>
    <t>Калиновское</t>
  </si>
  <si>
    <t>73634425</t>
  </si>
  <si>
    <t>Октябрьское</t>
  </si>
  <si>
    <t>73634440</t>
  </si>
  <si>
    <t>Ореховское</t>
  </si>
  <si>
    <t>73634445</t>
  </si>
  <si>
    <t>73634000</t>
  </si>
  <si>
    <t>Радищевское городское поселение</t>
  </si>
  <si>
    <t>73634151</t>
  </si>
  <si>
    <t>Елаурское</t>
  </si>
  <si>
    <t>73636440</t>
  </si>
  <si>
    <t>Красногуляевское городское поселение</t>
  </si>
  <si>
    <t>73636153</t>
  </si>
  <si>
    <t>Новослободское</t>
  </si>
  <si>
    <t>73636460</t>
  </si>
  <si>
    <t>73636000</t>
  </si>
  <si>
    <t>Сенгилеевское городское поселение</t>
  </si>
  <si>
    <t>73636101</t>
  </si>
  <si>
    <t>Силикатненское городское поселение</t>
  </si>
  <si>
    <t>73636157</t>
  </si>
  <si>
    <t>Тушнинское</t>
  </si>
  <si>
    <t>73636480</t>
  </si>
  <si>
    <t>Зеленовское сельское поселение</t>
  </si>
  <si>
    <t>73639450</t>
  </si>
  <si>
    <t>Мостякское</t>
  </si>
  <si>
    <t>73639455</t>
  </si>
  <si>
    <t>Староатлашское</t>
  </si>
  <si>
    <t>73639445</t>
  </si>
  <si>
    <t>73639000</t>
  </si>
  <si>
    <t>Старокулаткинское городское поселение</t>
  </si>
  <si>
    <t>73639151</t>
  </si>
  <si>
    <t>Терешанское</t>
  </si>
  <si>
    <t>73639440</t>
  </si>
  <si>
    <t>Жедяевское</t>
  </si>
  <si>
    <t>73642425</t>
  </si>
  <si>
    <t>Кандалинское</t>
  </si>
  <si>
    <t>73642405</t>
  </si>
  <si>
    <t>Краснореченское</t>
  </si>
  <si>
    <t>73642430</t>
  </si>
  <si>
    <t>Матвеевское</t>
  </si>
  <si>
    <t>73642445</t>
  </si>
  <si>
    <t>Прибрежненское</t>
  </si>
  <si>
    <t>73642435</t>
  </si>
  <si>
    <t>73642000</t>
  </si>
  <si>
    <t>Старомайнское городское поселение</t>
  </si>
  <si>
    <t>73642151</t>
  </si>
  <si>
    <t>Урайкинское</t>
  </si>
  <si>
    <t>73642460</t>
  </si>
  <si>
    <t>Астрадамовское</t>
  </si>
  <si>
    <t>73644410</t>
  </si>
  <si>
    <t>Лавинское</t>
  </si>
  <si>
    <t>73644455</t>
  </si>
  <si>
    <t>Никитинское</t>
  </si>
  <si>
    <t>73644460</t>
  </si>
  <si>
    <t>Сарское</t>
  </si>
  <si>
    <t>73644470</t>
  </si>
  <si>
    <t>73644000</t>
  </si>
  <si>
    <t>Сурское городское поселение</t>
  </si>
  <si>
    <t>73644151</t>
  </si>
  <si>
    <t>Хмелевское</t>
  </si>
  <si>
    <t>73644485</t>
  </si>
  <si>
    <t>Чеботаевское</t>
  </si>
  <si>
    <t>73644475</t>
  </si>
  <si>
    <t>Белогорское</t>
  </si>
  <si>
    <t>73648410</t>
  </si>
  <si>
    <t>Красноборское</t>
  </si>
  <si>
    <t>73648430</t>
  </si>
  <si>
    <t>Михайловское</t>
  </si>
  <si>
    <t>73648435</t>
  </si>
  <si>
    <t>Подкуровское</t>
  </si>
  <si>
    <t>73648438</t>
  </si>
  <si>
    <t>73648000</t>
  </si>
  <si>
    <t>Тереньгульское городское поселение</t>
  </si>
  <si>
    <t>73648151</t>
  </si>
  <si>
    <t>Ясашноташлинское</t>
  </si>
  <si>
    <t>73648450</t>
  </si>
  <si>
    <t>Большеключищенское</t>
  </si>
  <si>
    <t>73652415</t>
  </si>
  <si>
    <t>Зеленорощинское</t>
  </si>
  <si>
    <t>73652420</t>
  </si>
  <si>
    <t>Ишеевское городское поселение</t>
  </si>
  <si>
    <t>73652151</t>
  </si>
  <si>
    <t>Тетюшское</t>
  </si>
  <si>
    <t>73652465</t>
  </si>
  <si>
    <t>Тимирязевское</t>
  </si>
  <si>
    <t>73652445</t>
  </si>
  <si>
    <t>73652000</t>
  </si>
  <si>
    <t>Ундоровское</t>
  </si>
  <si>
    <t>73652470</t>
  </si>
  <si>
    <t>Алгашинское</t>
  </si>
  <si>
    <t>73654480</t>
  </si>
  <si>
    <t>73654485</t>
  </si>
  <si>
    <t>Большенагаткинское</t>
  </si>
  <si>
    <t>73654415</t>
  </si>
  <si>
    <t>Елховоозерское</t>
  </si>
  <si>
    <t>73654425</t>
  </si>
  <si>
    <t>Мокробугурнинское</t>
  </si>
  <si>
    <t>73654445</t>
  </si>
  <si>
    <t>Новоникулинское</t>
  </si>
  <si>
    <t>73654455</t>
  </si>
  <si>
    <t>Тимерсянское</t>
  </si>
  <si>
    <t>73654475</t>
  </si>
  <si>
    <t>73654000</t>
  </si>
  <si>
    <t>Цильнинское городское поселение</t>
  </si>
  <si>
    <t>73654154</t>
  </si>
  <si>
    <t>Белоярское</t>
  </si>
  <si>
    <t>73656410</t>
  </si>
  <si>
    <t>Богдашкинское</t>
  </si>
  <si>
    <t>73656413</t>
  </si>
  <si>
    <t>Бряндинское</t>
  </si>
  <si>
    <t>73656415</t>
  </si>
  <si>
    <t>Калмаюрское</t>
  </si>
  <si>
    <t>73656470</t>
  </si>
  <si>
    <t>Красноярское</t>
  </si>
  <si>
    <t>73656425</t>
  </si>
  <si>
    <t>Крестовогородищенское</t>
  </si>
  <si>
    <t>73656430</t>
  </si>
  <si>
    <t>Мирновское</t>
  </si>
  <si>
    <t>73656440</t>
  </si>
  <si>
    <t>Озерское сельское поселение</t>
  </si>
  <si>
    <t>73656445</t>
  </si>
  <si>
    <t>Октябрьское сельское поселение</t>
  </si>
  <si>
    <t>73656406</t>
  </si>
  <si>
    <t>73656000</t>
  </si>
  <si>
    <t>Чердаклинское городское поселение</t>
  </si>
  <si>
    <t>73656151</t>
  </si>
  <si>
    <t>73705000</t>
  </si>
  <si>
    <t>городской округ</t>
  </si>
  <si>
    <t>73715000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</si>
  <si>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</si>
  <si>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</si>
  <si>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</si>
  <si>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</si>
  <si>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</si>
  <si>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</si>
  <si>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</si>
  <si>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</si>
  <si>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</si>
  <si>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Павловское ЛПУ МГ</t>
  </si>
  <si>
    <t>Пензенский территориальный участок КДТВ</t>
  </si>
  <si>
    <t>Рузаевский территориальный участок КДТВ</t>
  </si>
  <si>
    <t>Ульяновская ТЭЦ-3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</si>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</sst>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32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13"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0" fillId="0" borderId="0" xfId="0" applyFont="1"/>
    <xf numFmtId="0" fontId="10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2" xfId="0" applyFont="1" applyBorder="1" applyAlignment="1">
      <alignment wrapText="1"/>
    </xf>
    <xf numFmtId="0" fontId="12" fillId="0" borderId="0" xfId="0" applyFont="1" applyAlignment="1">
      <alignment wrapText="1"/>
    </xf>
    <xf numFmtId="0" fontId="13" fillId="3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/>
    <xf numFmtId="0" fontId="1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7" fillId="0" borderId="0" xfId="0" applyFont="1"/>
    <xf numFmtId="0" fontId="17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8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6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Font="1" applyAlignment="1">
      <alignment vertical="center"/>
    </xf>
    <xf numFmtId="49" fontId="19" fillId="0" borderId="0" xfId="0" applyNumberFormat="1" applyFont="1"/>
    <xf numFmtId="0" fontId="19" fillId="0" borderId="0" xfId="0" applyFont="1"/>
    <xf numFmtId="0" fontId="19" fillId="0" borderId="0" xfId="0" applyFont="1"/>
    <xf numFmtId="0" fontId="21" fillId="0" borderId="8" xfId="2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0" fontId="19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Font="1"/>
    <xf numFmtId="0" fontId="23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right" vertical="center" indent="1"/>
    </xf>
    <xf numFmtId="0" fontId="3" fillId="0" borderId="9" xfId="0" applyFont="1" applyBorder="1"/>
    <xf numFmtId="0" fontId="19" fillId="0" borderId="0" xfId="0" applyFont="1"/>
    <xf numFmtId="0" fontId="24" fillId="9" borderId="0" xfId="0" applyFont="1" applyFill="1" applyAlignment="1">
      <alignment horizontal="center" vertical="center"/>
    </xf>
    <xf numFmtId="0" fontId="19" fillId="10" borderId="0" xfId="0" applyFont="1" applyFill="1" applyAlignment="1">
      <alignment vertical="center"/>
    </xf>
    <xf numFmtId="0" fontId="19" fillId="10" borderId="0" xfId="0" applyFont="1" applyFill="1" applyAlignment="1">
      <alignment horizontal="right" vertical="center"/>
    </xf>
    <xf numFmtId="0" fontId="19" fillId="10" borderId="0" xfId="0" applyFont="1" applyFill="1" applyAlignment="1">
      <alignment horizontal="center" vertical="center"/>
    </xf>
    <xf numFmtId="0" fontId="25" fillId="10" borderId="0" xfId="0" applyFont="1" applyFill="1" applyAlignment="1">
      <alignment vertical="center"/>
    </xf>
    <xf numFmtId="0" fontId="19" fillId="10" borderId="0" xfId="0" applyFont="1" applyFill="1" applyAlignment="1">
      <alignment horizontal="left" vertical="center"/>
    </xf>
    <xf numFmtId="0" fontId="19" fillId="4" borderId="0" xfId="0" applyFont="1" applyFill="1" applyAlignment="1">
      <alignment vertical="center"/>
    </xf>
    <xf numFmtId="0" fontId="3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14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8" borderId="7" xfId="0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4" borderId="0" xfId="0" applyFont="1" applyFill="1"/>
    <xf numFmtId="0" fontId="1" fillId="6" borderId="7" xfId="0" applyFont="1" applyFill="1" applyBorder="1" applyAlignment="1" applyProtection="1">
      <alignment horizontal="left" vertical="center" indent="1"/>
      <protection locked="0"/>
    </xf>
    <xf numFmtId="0" fontId="22" fillId="0" borderId="0" xfId="0" applyFont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 indent="1"/>
    </xf>
    <xf numFmtId="0" fontId="19" fillId="3" borderId="7" xfId="0" applyFont="1" applyFill="1" applyBorder="1" applyAlignment="1" applyProtection="1">
      <alignment horizontal="right" vertical="center"/>
      <protection locked="0"/>
    </xf>
    <xf numFmtId="0" fontId="19" fillId="12" borderId="7" xfId="0" applyFont="1" applyFill="1" applyBorder="1" applyAlignment="1">
      <alignment horizontal="right" vertical="center"/>
    </xf>
    <xf numFmtId="0" fontId="19" fillId="13" borderId="7" xfId="1" applyNumberFormat="1" applyFont="1" applyFill="1" applyBorder="1" applyAlignment="1">
      <alignment horizontal="center" vertical="center" wrapText="1"/>
    </xf>
    <xf numFmtId="0" fontId="19" fillId="13" borderId="7" xfId="1" applyNumberFormat="1" applyFont="1" applyFill="1" applyBorder="1" applyAlignment="1">
      <alignment horizontal="left" vertical="center" wrapText="1"/>
    </xf>
    <xf numFmtId="0" fontId="19" fillId="0" borderId="7" xfId="1" applyNumberFormat="1" applyFont="1" applyBorder="1" applyAlignment="1">
      <alignment horizontal="left" vertical="center" wrapText="1"/>
    </xf>
    <xf numFmtId="4" fontId="19" fillId="5" borderId="7" xfId="0" applyNumberFormat="1" applyFont="1" applyFill="1" applyBorder="1" applyAlignment="1">
      <alignment horizontal="right" vertical="center"/>
    </xf>
    <xf numFmtId="4" fontId="19" fillId="3" borderId="7" xfId="0" applyNumberFormat="1" applyFont="1" applyFill="1" applyBorder="1" applyAlignment="1" applyProtection="1">
      <alignment horizontal="right" vertical="center"/>
      <protection locked="0"/>
    </xf>
    <xf numFmtId="0" fontId="19" fillId="8" borderId="13" xfId="0" applyFont="1" applyFill="1" applyBorder="1" applyAlignment="1">
      <alignment horizontal="left" vertical="center" wrapText="1" indent="1"/>
    </xf>
    <xf numFmtId="0" fontId="19" fillId="11" borderId="7" xfId="0" applyFont="1" applyFill="1" applyBorder="1" applyAlignment="1">
      <alignment horizontal="center" vertical="center" wrapText="1"/>
    </xf>
    <xf numFmtId="164" fontId="19" fillId="0" borderId="7" xfId="0" applyNumberFormat="1" applyFont="1" applyBorder="1" applyAlignment="1">
      <alignment horizontal="right" vertical="center"/>
    </xf>
    <xf numFmtId="4" fontId="19" fillId="0" borderId="7" xfId="0" applyNumberFormat="1" applyFont="1" applyBorder="1" applyAlignment="1">
      <alignment horizontal="right" vertical="center"/>
    </xf>
    <xf numFmtId="49" fontId="19" fillId="0" borderId="15" xfId="1" applyNumberFormat="1" applyFont="1" applyBorder="1" applyAlignment="1">
      <alignment horizontal="center" vertical="center" wrapText="1"/>
    </xf>
    <xf numFmtId="0" fontId="19" fillId="13" borderId="6" xfId="1" applyNumberFormat="1" applyFont="1" applyFill="1" applyBorder="1" applyAlignment="1">
      <alignment horizontal="center" vertical="center" wrapText="1"/>
    </xf>
    <xf numFmtId="0" fontId="19" fillId="0" borderId="6" xfId="1" applyNumberFormat="1" applyFont="1" applyBorder="1" applyAlignment="1">
      <alignment horizontal="left" vertical="center" wrapText="1" indent="1"/>
    </xf>
    <xf numFmtId="0" fontId="19" fillId="13" borderId="11" xfId="1" applyNumberFormat="1" applyFont="1" applyFill="1" applyBorder="1" applyAlignment="1">
      <alignment horizontal="center" vertical="center" wrapText="1"/>
    </xf>
    <xf numFmtId="0" fontId="19" fillId="0" borderId="11" xfId="1" applyNumberFormat="1" applyFont="1" applyBorder="1" applyAlignment="1">
      <alignment horizontal="left" vertical="center" wrapText="1"/>
    </xf>
    <xf numFmtId="0" fontId="19" fillId="0" borderId="7" xfId="0" applyFont="1" applyBorder="1" applyAlignment="1">
      <alignment horizontal="right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11" borderId="14" xfId="0" applyFont="1" applyFill="1" applyBorder="1" applyAlignment="1">
      <alignment vertical="center"/>
    </xf>
    <xf numFmtId="49" fontId="19" fillId="12" borderId="7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Alignment="1">
      <alignment vertical="top" wrapText="1"/>
    </xf>
    <xf numFmtId="49" fontId="19" fillId="0" borderId="0" xfId="1" applyNumberFormat="1" applyFont="1">
      <alignment vertical="top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" fillId="5" borderId="7" xfId="0" applyFont="1" applyFill="1" applyBorder="1" applyAlignment="1">
      <alignment horizontal="left" vertical="center" wrapText="1" indent="1"/>
    </xf>
    <xf numFmtId="0" fontId="19" fillId="14" borderId="0" xfId="0" applyFont="1" applyFill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left" vertical="top" wrapText="1" indent="1"/>
      <protection locked="0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9" fillId="15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29" fillId="0" borderId="7" xfId="0" applyFont="1" applyBorder="1" applyAlignment="1">
      <alignment horizontal="left" vertical="center" wrapText="1" indent="1"/>
    </xf>
    <xf numFmtId="0" fontId="19" fillId="12" borderId="7" xfId="0" applyFont="1" applyFill="1" applyBorder="1" applyAlignment="1">
      <alignment horizontal="left" vertical="center" wrapText="1" indent="1"/>
    </xf>
    <xf numFmtId="0" fontId="19" fillId="11" borderId="7" xfId="0" applyFont="1" applyFill="1" applyBorder="1" applyAlignment="1">
      <alignment horizontal="center" vertical="center" wrapText="1"/>
    </xf>
    <xf numFmtId="0" fontId="19" fillId="11" borderId="14" xfId="0" applyFont="1" applyFill="1" applyBorder="1" applyAlignment="1">
      <alignment vertical="center"/>
    </xf>
    <xf numFmtId="0" fontId="19" fillId="11" borderId="15" xfId="0" applyFont="1" applyFill="1" applyBorder="1" applyAlignment="1">
      <alignment vertical="center" wrapText="1"/>
    </xf>
    <xf numFmtId="0" fontId="19" fillId="11" borderId="14" xfId="0" applyFont="1" applyFill="1" applyBorder="1" applyAlignment="1">
      <alignment vertical="center" wrapText="1"/>
    </xf>
    <xf numFmtId="0" fontId="19" fillId="11" borderId="13" xfId="0" applyFont="1" applyFill="1" applyBorder="1" applyAlignment="1">
      <alignment vertical="center" wrapText="1"/>
    </xf>
    <xf numFmtId="0" fontId="19" fillId="11" borderId="7" xfId="0" applyFont="1" applyFill="1" applyBorder="1" applyAlignment="1">
      <alignment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left" vertical="center" wrapText="1" indent="1"/>
    </xf>
    <xf numFmtId="0" fontId="19" fillId="12" borderId="7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8" borderId="14" xfId="0" applyFont="1" applyFill="1" applyBorder="1" applyAlignment="1">
      <alignment vertical="center" wrapText="1"/>
    </xf>
    <xf numFmtId="0" fontId="19" fillId="8" borderId="13" xfId="0" applyFont="1" applyFill="1" applyBorder="1" applyAlignment="1">
      <alignment vertical="center" wrapText="1"/>
    </xf>
    <xf numFmtId="0" fontId="19" fillId="8" borderId="13" xfId="0" applyFont="1" applyFill="1" applyBorder="1" applyAlignment="1">
      <alignment horizontal="left" vertical="center" wrapText="1" indent="1"/>
    </xf>
    <xf numFmtId="0" fontId="19" fillId="8" borderId="15" xfId="0" applyFont="1" applyFill="1" applyBorder="1" applyAlignment="1">
      <alignment vertical="center" wrapText="1"/>
    </xf>
    <xf numFmtId="0" fontId="0" fillId="12" borderId="0" xfId="0" applyFont="1" applyFill="1"/>
    <xf numFmtId="0" fontId="19" fillId="8" borderId="7" xfId="0" applyFont="1" applyFill="1" applyBorder="1" applyAlignment="1">
      <alignment horizontal="left" vertical="center" wrapText="1" indent="1"/>
    </xf>
    <xf numFmtId="0" fontId="0" fillId="0" borderId="0" xfId="0" applyFont="1"/>
    <xf numFmtId="0" fontId="0" fillId="19" borderId="0" xfId="0" applyFont="1" applyFill="1"/>
    <xf numFmtId="0" fontId="9" fillId="8" borderId="3" xfId="0" applyFont="1" applyFill="1" applyBorder="1" applyAlignment="1">
      <alignment horizontal="right" vertical="center" wrapText="1" indent="1"/>
    </xf>
    <xf numFmtId="0" fontId="9" fillId="8" borderId="16" xfId="0" applyFont="1" applyFill="1" applyBorder="1" applyAlignment="1">
      <alignment horizontal="right" vertical="center" wrapText="1" indent="1"/>
    </xf>
    <xf numFmtId="0" fontId="9" fillId="8" borderId="2" xfId="0" applyFont="1" applyFill="1" applyBorder="1" applyAlignment="1">
      <alignment horizontal="right" vertical="center" wrapText="1" indent="1"/>
    </xf>
    <xf numFmtId="0" fontId="9" fillId="8" borderId="0" xfId="0" applyFont="1" applyFill="1" applyAlignment="1">
      <alignment horizontal="right" vertical="center" wrapText="1" indent="1"/>
    </xf>
    <xf numFmtId="0" fontId="12" fillId="0" borderId="0" xfId="0" applyFont="1" applyAlignment="1">
      <alignment vertical="center" wrapText="1"/>
    </xf>
    <xf numFmtId="0" fontId="9" fillId="8" borderId="17" xfId="0" applyFont="1" applyFill="1" applyBorder="1" applyAlignment="1">
      <alignment horizontal="right" vertical="center" wrapText="1" indent="1"/>
    </xf>
    <xf numFmtId="0" fontId="9" fillId="8" borderId="4" xfId="0" applyFont="1" applyFill="1" applyBorder="1" applyAlignment="1">
      <alignment horizontal="right" vertical="center" wrapText="1" indent="1"/>
    </xf>
    <xf numFmtId="0" fontId="9" fillId="8" borderId="5" xfId="0" applyFont="1" applyFill="1" applyBorder="1" applyAlignment="1">
      <alignment horizontal="right" vertical="center" wrapText="1" indent="1"/>
    </xf>
    <xf numFmtId="0" fontId="12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9" fillId="12" borderId="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indent="1"/>
    </xf>
    <xf numFmtId="0" fontId="1" fillId="7" borderId="0" xfId="0" applyFont="1" applyFill="1" applyAlignment="1">
      <alignment horizontal="right" vertical="center" wrapText="1" indent="1"/>
    </xf>
    <xf numFmtId="0" fontId="26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7" fillId="7" borderId="0" xfId="0" applyFont="1" applyFill="1" applyAlignment="1">
      <alignment horizontal="right" vertical="center" wrapText="1" indent="1"/>
    </xf>
    <xf numFmtId="0" fontId="27" fillId="0" borderId="0" xfId="0" applyFont="1" applyAlignment="1">
      <alignment horizontal="center" vertical="center" wrapText="1"/>
    </xf>
    <xf numFmtId="0" fontId="9" fillId="7" borderId="13" xfId="0" applyFont="1" applyFill="1" applyBorder="1" applyAlignment="1">
      <alignment horizontal="left" vertical="center" wrapText="1" indent="5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28" fillId="16" borderId="3" xfId="0" applyFont="1" applyFill="1" applyBorder="1" applyAlignment="1">
      <alignment horizontal="center" vertical="top" textRotation="90" wrapText="1"/>
    </xf>
    <xf numFmtId="0" fontId="28" fillId="16" borderId="2" xfId="0" applyFont="1" applyFill="1" applyBorder="1" applyAlignment="1">
      <alignment horizontal="center" vertical="top" textRotation="90" wrapText="1"/>
    </xf>
    <xf numFmtId="0" fontId="28" fillId="16" borderId="4" xfId="0" applyFont="1" applyFill="1" applyBorder="1" applyAlignment="1">
      <alignment horizontal="center" vertical="top" textRotation="90" wrapText="1"/>
    </xf>
    <xf numFmtId="49" fontId="19" fillId="0" borderId="7" xfId="1" applyNumberFormat="1" applyFont="1" applyBorder="1" applyAlignment="1">
      <alignment horizontal="center" vertical="center" wrapText="1"/>
    </xf>
    <xf numFmtId="0" fontId="28" fillId="17" borderId="3" xfId="0" applyFont="1" applyFill="1" applyBorder="1" applyAlignment="1">
      <alignment horizontal="center" vertical="top" textRotation="90" wrapText="1"/>
    </xf>
    <xf numFmtId="0" fontId="28" fillId="17" borderId="2" xfId="0" applyFont="1" applyFill="1" applyBorder="1" applyAlignment="1">
      <alignment horizontal="center" vertical="top" textRotation="90" wrapText="1"/>
    </xf>
    <xf numFmtId="0" fontId="28" fillId="17" borderId="4" xfId="0" applyFont="1" applyFill="1" applyBorder="1" applyAlignment="1">
      <alignment horizontal="center" vertical="top" textRotation="90" wrapText="1"/>
    </xf>
    <xf numFmtId="0" fontId="28" fillId="18" borderId="3" xfId="0" applyFont="1" applyFill="1" applyBorder="1" applyAlignment="1">
      <alignment horizontal="center" vertical="top" textRotation="90" wrapText="1"/>
    </xf>
    <xf numFmtId="0" fontId="28" fillId="18" borderId="2" xfId="0" applyFont="1" applyFill="1" applyBorder="1" applyAlignment="1">
      <alignment horizontal="center" vertical="top" textRotation="90" wrapText="1"/>
    </xf>
    <xf numFmtId="0" fontId="28" fillId="18" borderId="4" xfId="0" applyFont="1" applyFill="1" applyBorder="1" applyAlignment="1">
      <alignment horizontal="center" vertical="top" textRotation="90" wrapText="1"/>
    </xf>
    <xf numFmtId="49" fontId="19" fillId="0" borderId="6" xfId="1" applyNumberFormat="1" applyFont="1" applyBorder="1" applyAlignment="1">
      <alignment horizontal="center" vertical="center" textRotation="90" wrapText="1"/>
    </xf>
    <xf numFmtId="49" fontId="19" fillId="0" borderId="9" xfId="1" applyNumberFormat="1" applyFont="1" applyBorder="1" applyAlignment="1">
      <alignment horizontal="center" vertical="center" textRotation="90" wrapText="1"/>
    </xf>
    <xf numFmtId="49" fontId="19" fillId="0" borderId="11" xfId="1" applyNumberFormat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10" xfId="1" xr:uid="{00000000-0005-0000-0000-000001000000}"/>
    <cellStyle name="Обычный_Шаблон по источникам для Модуля Реестр (2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te.stx.eias.justification.rtf" TargetMode="External"/><Relationship Id="rId1" Type="http://schemas.openxmlformats.org/officeDocument/2006/relationships/hyperlink" Target="https://sp.eias.ru/knowledgebase.php?article=126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2" t="s">
        <v>1</v>
      </c>
      <c r="C2" s="182"/>
      <c r="D2" s="182"/>
      <c r="E2" s="182"/>
      <c r="F2" s="182"/>
      <c r="G2" s="182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2" t="s">
        <v>2</v>
      </c>
      <c r="C3" s="182"/>
      <c r="D3" s="182"/>
      <c r="E3" s="182"/>
      <c r="F3" s="182"/>
      <c r="G3" s="182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3" t="s">
        <v>3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9"/>
      <c r="AA5" s="4"/>
      <c r="AB5" s="8"/>
      <c r="AC5" s="8"/>
    </row>
    <row r="6" spans="1:29" ht="6" customHeight="1">
      <c r="A6" s="11"/>
      <c r="B6" s="175" t="s">
        <v>4</v>
      </c>
      <c r="C6" s="17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5"/>
      <c r="C7" s="178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5"/>
      <c r="C8" s="178"/>
      <c r="D8" s="21"/>
      <c r="E8" s="22" t="s">
        <v>5</v>
      </c>
      <c r="F8" s="184" t="s">
        <v>6</v>
      </c>
      <c r="G8" s="177"/>
      <c r="H8" s="177"/>
      <c r="I8" s="177"/>
      <c r="J8" s="177"/>
      <c r="K8" s="177"/>
      <c r="L8" s="177"/>
      <c r="M8" s="177"/>
      <c r="N8" s="21"/>
      <c r="O8" s="23" t="s">
        <v>5</v>
      </c>
      <c r="P8" s="185" t="s">
        <v>7</v>
      </c>
      <c r="Q8" s="186"/>
      <c r="R8" s="186"/>
      <c r="S8" s="186"/>
      <c r="T8" s="186"/>
      <c r="U8" s="186"/>
      <c r="V8" s="186"/>
      <c r="W8" s="186"/>
      <c r="X8" s="186"/>
      <c r="Y8" s="17"/>
      <c r="Z8" s="15"/>
      <c r="AA8" s="3"/>
      <c r="AB8" s="3"/>
      <c r="AC8" s="3"/>
    </row>
    <row r="9" spans="1:29" ht="15" customHeight="1">
      <c r="A9" s="11"/>
      <c r="B9" s="175"/>
      <c r="C9" s="178"/>
      <c r="D9" s="21"/>
      <c r="E9" s="24" t="s">
        <v>5</v>
      </c>
      <c r="F9" s="184" t="s">
        <v>8</v>
      </c>
      <c r="G9" s="177"/>
      <c r="H9" s="177"/>
      <c r="I9" s="177"/>
      <c r="J9" s="177"/>
      <c r="K9" s="177"/>
      <c r="L9" s="177"/>
      <c r="M9" s="177"/>
      <c r="N9" s="21"/>
      <c r="O9" s="25" t="s">
        <v>5</v>
      </c>
      <c r="P9" s="185" t="s">
        <v>9</v>
      </c>
      <c r="Q9" s="186"/>
      <c r="R9" s="186"/>
      <c r="S9" s="186"/>
      <c r="T9" s="186"/>
      <c r="U9" s="186"/>
      <c r="V9" s="186"/>
      <c r="W9" s="186"/>
      <c r="X9" s="186"/>
      <c r="Y9" s="17"/>
      <c r="Z9" s="15"/>
      <c r="AA9" s="3"/>
      <c r="AB9" s="3"/>
      <c r="AC9" s="3"/>
    </row>
    <row r="10" spans="1:29" ht="21" customHeight="1">
      <c r="A10" s="11"/>
      <c r="B10" s="175"/>
      <c r="C10" s="176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3" t="s">
        <v>10</v>
      </c>
      <c r="C11" s="174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5"/>
      <c r="C12" s="176"/>
      <c r="D12" s="20"/>
      <c r="E12" s="177" t="s">
        <v>11</v>
      </c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"/>
      <c r="Z12" s="15"/>
      <c r="AA12" s="3"/>
      <c r="AB12" s="3"/>
      <c r="AC12" s="3"/>
    </row>
    <row r="13" spans="1:29" ht="6" customHeight="1">
      <c r="A13" s="11"/>
      <c r="B13" s="173" t="s">
        <v>12</v>
      </c>
      <c r="C13" s="174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5"/>
      <c r="C14" s="178"/>
      <c r="D14" s="21"/>
      <c r="E14" s="181" t="s">
        <v>13</v>
      </c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7"/>
      <c r="Z14" s="15"/>
      <c r="AA14" s="3"/>
      <c r="AB14" s="3"/>
      <c r="AC14" s="3"/>
    </row>
    <row r="15" spans="1:29" ht="6" customHeight="1">
      <c r="A15" s="11"/>
      <c r="B15" s="179"/>
      <c r="C15" s="180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C99"/>
  </sheetPr>
  <dimension ref="A1:N19"/>
  <sheetViews>
    <sheetView showGridLines="0" zoomScale="80" workbookViewId="0"/>
  </sheetViews>
  <sheetFormatPr defaultRowHeight="10.5" customHeight="1"/>
  <cols>
    <col min="1" max="1" width="9.140625" style="1"/>
  </cols>
  <sheetData>
    <row r="1" spans="1:14" ht="11.25" customHeight="1">
      <c r="A1" s="58" t="s">
        <v>533</v>
      </c>
      <c r="B1" s="169" t="s">
        <v>534</v>
      </c>
      <c r="C1" s="169" t="s">
        <v>36</v>
      </c>
      <c r="D1" t="s">
        <v>37</v>
      </c>
      <c r="E1" t="s">
        <v>40</v>
      </c>
      <c r="F1" t="s">
        <v>43</v>
      </c>
      <c r="G1" t="s">
        <v>46</v>
      </c>
      <c r="H1" s="169" t="s">
        <v>535</v>
      </c>
      <c r="I1" t="s">
        <v>536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>
      <c r="A2" s="1" t="s">
        <v>537</v>
      </c>
      <c r="B2" t="s">
        <v>538</v>
      </c>
      <c r="C2" t="s">
        <v>36</v>
      </c>
      <c r="D2" t="s">
        <v>539</v>
      </c>
      <c r="E2" t="s">
        <v>540</v>
      </c>
      <c r="F2" t="s">
        <v>541</v>
      </c>
      <c r="G2" t="s">
        <v>542</v>
      </c>
      <c r="H2" t="s">
        <v>543</v>
      </c>
      <c r="I2" t="s">
        <v>544</v>
      </c>
      <c r="J2" t="s">
        <v>545</v>
      </c>
      <c r="K2" t="s">
        <v>546</v>
      </c>
      <c r="L2" t="s">
        <v>547</v>
      </c>
      <c r="M2" t="s">
        <v>548</v>
      </c>
      <c r="N2" t="s">
        <v>549</v>
      </c>
    </row>
    <row r="3" spans="1:14" ht="10.5" customHeight="1">
      <c r="B3" t="s">
        <v>19</v>
      </c>
      <c r="C3" t="s">
        <v>550</v>
      </c>
      <c r="D3" t="s">
        <v>38</v>
      </c>
      <c r="E3" t="s">
        <v>41</v>
      </c>
      <c r="F3" t="s">
        <v>44</v>
      </c>
      <c r="G3" t="s">
        <v>47</v>
      </c>
      <c r="J3" t="s">
        <v>71</v>
      </c>
      <c r="K3" t="s">
        <v>71</v>
      </c>
      <c r="L3" t="s">
        <v>76</v>
      </c>
      <c r="N3" t="s">
        <v>68</v>
      </c>
    </row>
    <row r="4" spans="1:14" ht="10.5" customHeight="1">
      <c r="B4" t="s">
        <v>19</v>
      </c>
      <c r="C4" t="s">
        <v>551</v>
      </c>
      <c r="D4" t="s">
        <v>552</v>
      </c>
      <c r="E4" t="s">
        <v>553</v>
      </c>
      <c r="F4" t="s">
        <v>554</v>
      </c>
      <c r="G4" t="s">
        <v>555</v>
      </c>
      <c r="J4" t="s">
        <v>71</v>
      </c>
      <c r="K4" t="s">
        <v>71</v>
      </c>
      <c r="L4" t="s">
        <v>76</v>
      </c>
      <c r="N4" t="s">
        <v>68</v>
      </c>
    </row>
    <row r="5" spans="1:14" ht="10.5" customHeight="1">
      <c r="B5" t="s">
        <v>19</v>
      </c>
      <c r="C5" t="s">
        <v>556</v>
      </c>
      <c r="D5" t="s">
        <v>557</v>
      </c>
      <c r="E5" t="s">
        <v>558</v>
      </c>
      <c r="F5" t="s">
        <v>559</v>
      </c>
      <c r="G5" t="s">
        <v>560</v>
      </c>
      <c r="J5" t="s">
        <v>71</v>
      </c>
      <c r="K5" t="s">
        <v>71</v>
      </c>
      <c r="L5" t="s">
        <v>76</v>
      </c>
      <c r="N5" t="s">
        <v>68</v>
      </c>
    </row>
    <row r="6" spans="1:14" ht="10.5" customHeight="1">
      <c r="B6" t="s">
        <v>19</v>
      </c>
      <c r="C6" t="s">
        <v>561</v>
      </c>
      <c r="D6" t="s">
        <v>562</v>
      </c>
      <c r="E6" t="s">
        <v>563</v>
      </c>
      <c r="F6" t="s">
        <v>44</v>
      </c>
      <c r="G6" t="s">
        <v>564</v>
      </c>
      <c r="J6" t="s">
        <v>71</v>
      </c>
      <c r="K6" t="s">
        <v>71</v>
      </c>
      <c r="L6" t="s">
        <v>76</v>
      </c>
      <c r="N6" t="s">
        <v>68</v>
      </c>
    </row>
    <row r="7" spans="1:14" ht="10.5" customHeight="1">
      <c r="B7" t="s">
        <v>19</v>
      </c>
      <c r="C7" t="s">
        <v>565</v>
      </c>
      <c r="D7" t="s">
        <v>566</v>
      </c>
      <c r="E7" t="s">
        <v>567</v>
      </c>
      <c r="F7" t="s">
        <v>44</v>
      </c>
      <c r="G7" t="s">
        <v>568</v>
      </c>
      <c r="J7" t="s">
        <v>71</v>
      </c>
      <c r="K7" t="s">
        <v>71</v>
      </c>
      <c r="L7" t="s">
        <v>76</v>
      </c>
      <c r="N7" t="s">
        <v>243</v>
      </c>
    </row>
    <row r="8" spans="1:14" ht="10.5" customHeight="1">
      <c r="B8" t="s">
        <v>19</v>
      </c>
      <c r="C8" t="s">
        <v>569</v>
      </c>
      <c r="D8" t="s">
        <v>570</v>
      </c>
      <c r="E8" t="s">
        <v>571</v>
      </c>
      <c r="F8" t="s">
        <v>44</v>
      </c>
      <c r="G8" t="s">
        <v>572</v>
      </c>
      <c r="J8" t="s">
        <v>71</v>
      </c>
      <c r="K8" t="s">
        <v>71</v>
      </c>
      <c r="L8" t="s">
        <v>76</v>
      </c>
      <c r="N8" t="s">
        <v>68</v>
      </c>
    </row>
    <row r="9" spans="1:14" ht="10.5" customHeight="1">
      <c r="B9" t="s">
        <v>19</v>
      </c>
      <c r="C9" t="s">
        <v>573</v>
      </c>
      <c r="D9" t="s">
        <v>574</v>
      </c>
      <c r="E9" t="s">
        <v>575</v>
      </c>
      <c r="F9" t="s">
        <v>44</v>
      </c>
      <c r="G9" t="s">
        <v>576</v>
      </c>
      <c r="J9" t="s">
        <v>71</v>
      </c>
      <c r="K9" t="s">
        <v>71</v>
      </c>
      <c r="L9" t="s">
        <v>76</v>
      </c>
      <c r="N9" t="s">
        <v>68</v>
      </c>
    </row>
    <row r="10" spans="1:14" ht="10.5" customHeight="1">
      <c r="B10" t="s">
        <v>19</v>
      </c>
      <c r="C10" t="s">
        <v>577</v>
      </c>
      <c r="D10" t="s">
        <v>578</v>
      </c>
      <c r="E10" t="s">
        <v>579</v>
      </c>
      <c r="F10" t="s">
        <v>44</v>
      </c>
      <c r="G10" t="s">
        <v>580</v>
      </c>
      <c r="J10" t="s">
        <v>71</v>
      </c>
      <c r="K10" t="s">
        <v>71</v>
      </c>
      <c r="L10" t="s">
        <v>76</v>
      </c>
      <c r="N10" t="s">
        <v>68</v>
      </c>
    </row>
    <row r="11" spans="1:14" ht="10.5" customHeight="1">
      <c r="B11" t="s">
        <v>19</v>
      </c>
      <c r="C11" t="s">
        <v>581</v>
      </c>
      <c r="D11" t="s">
        <v>582</v>
      </c>
      <c r="E11" t="s">
        <v>583</v>
      </c>
      <c r="F11" t="s">
        <v>584</v>
      </c>
      <c r="G11" t="s">
        <v>585</v>
      </c>
      <c r="J11" t="s">
        <v>71</v>
      </c>
      <c r="K11" t="s">
        <v>71</v>
      </c>
      <c r="L11" t="s">
        <v>76</v>
      </c>
      <c r="N11" t="s">
        <v>68</v>
      </c>
    </row>
    <row r="12" spans="1:14" ht="10.5" customHeight="1">
      <c r="B12" t="s">
        <v>19</v>
      </c>
      <c r="C12" t="s">
        <v>586</v>
      </c>
      <c r="D12" t="s">
        <v>587</v>
      </c>
      <c r="E12" t="s">
        <v>588</v>
      </c>
      <c r="F12" t="s">
        <v>559</v>
      </c>
      <c r="G12" t="s">
        <v>589</v>
      </c>
      <c r="J12" t="s">
        <v>71</v>
      </c>
      <c r="K12" t="s">
        <v>71</v>
      </c>
      <c r="L12" t="s">
        <v>76</v>
      </c>
      <c r="N12" t="s">
        <v>68</v>
      </c>
    </row>
    <row r="13" spans="1:14" ht="10.5" customHeight="1">
      <c r="B13" t="s">
        <v>19</v>
      </c>
      <c r="C13" t="s">
        <v>590</v>
      </c>
      <c r="D13" t="s">
        <v>591</v>
      </c>
      <c r="E13" t="s">
        <v>592</v>
      </c>
      <c r="F13" t="s">
        <v>44</v>
      </c>
      <c r="G13" t="s">
        <v>593</v>
      </c>
      <c r="J13" t="s">
        <v>71</v>
      </c>
      <c r="K13" t="s">
        <v>71</v>
      </c>
      <c r="L13" t="s">
        <v>76</v>
      </c>
      <c r="N13" t="s">
        <v>68</v>
      </c>
    </row>
    <row r="14" spans="1:14" ht="10.5" customHeight="1">
      <c r="B14" t="s">
        <v>19</v>
      </c>
      <c r="C14" t="s">
        <v>590</v>
      </c>
      <c r="D14" t="s">
        <v>591</v>
      </c>
      <c r="E14" t="s">
        <v>592</v>
      </c>
      <c r="F14" t="s">
        <v>44</v>
      </c>
      <c r="G14" t="s">
        <v>594</v>
      </c>
      <c r="J14" t="s">
        <v>71</v>
      </c>
      <c r="K14" t="s">
        <v>71</v>
      </c>
      <c r="L14" t="s">
        <v>76</v>
      </c>
      <c r="N14" t="s">
        <v>68</v>
      </c>
    </row>
    <row r="15" spans="1:14" ht="10.5" customHeight="1">
      <c r="B15" t="s">
        <v>19</v>
      </c>
      <c r="C15" t="s">
        <v>595</v>
      </c>
      <c r="D15" t="s">
        <v>596</v>
      </c>
      <c r="E15" t="s">
        <v>597</v>
      </c>
      <c r="F15" t="s">
        <v>44</v>
      </c>
      <c r="G15" t="s">
        <v>594</v>
      </c>
      <c r="J15" t="s">
        <v>71</v>
      </c>
      <c r="K15" t="s">
        <v>71</v>
      </c>
      <c r="L15" t="s">
        <v>76</v>
      </c>
      <c r="N15" t="s">
        <v>68</v>
      </c>
    </row>
    <row r="16" spans="1:14" ht="10.5" customHeight="1">
      <c r="B16" t="s">
        <v>19</v>
      </c>
      <c r="C16" t="s">
        <v>598</v>
      </c>
      <c r="D16" t="s">
        <v>599</v>
      </c>
      <c r="E16" t="s">
        <v>600</v>
      </c>
      <c r="F16" t="s">
        <v>601</v>
      </c>
      <c r="G16" t="s">
        <v>602</v>
      </c>
      <c r="I16" t="s">
        <v>603</v>
      </c>
      <c r="J16" t="s">
        <v>71</v>
      </c>
      <c r="K16" t="s">
        <v>71</v>
      </c>
      <c r="L16" t="s">
        <v>76</v>
      </c>
      <c r="N16" t="s">
        <v>68</v>
      </c>
    </row>
    <row r="17" spans="2:14" ht="10.5" customHeight="1">
      <c r="B17" t="s">
        <v>19</v>
      </c>
      <c r="C17" t="s">
        <v>598</v>
      </c>
      <c r="D17" t="s">
        <v>599</v>
      </c>
      <c r="E17" t="s">
        <v>600</v>
      </c>
      <c r="F17" t="s">
        <v>601</v>
      </c>
      <c r="G17" t="s">
        <v>602</v>
      </c>
      <c r="I17" t="s">
        <v>604</v>
      </c>
      <c r="J17" t="s">
        <v>71</v>
      </c>
      <c r="K17" t="s">
        <v>71</v>
      </c>
      <c r="L17" t="s">
        <v>76</v>
      </c>
      <c r="N17" t="s">
        <v>68</v>
      </c>
    </row>
    <row r="18" spans="2:14" ht="10.5" customHeight="1">
      <c r="B18" t="s">
        <v>19</v>
      </c>
      <c r="C18" t="s">
        <v>598</v>
      </c>
      <c r="D18" t="s">
        <v>599</v>
      </c>
      <c r="E18" t="s">
        <v>600</v>
      </c>
      <c r="F18" t="s">
        <v>601</v>
      </c>
      <c r="G18" t="s">
        <v>602</v>
      </c>
      <c r="J18" t="s">
        <v>71</v>
      </c>
      <c r="K18" t="s">
        <v>71</v>
      </c>
      <c r="L18" t="s">
        <v>76</v>
      </c>
      <c r="N18" t="s">
        <v>68</v>
      </c>
    </row>
    <row r="19" spans="2:14" ht="10.5" customHeight="1">
      <c r="B19" t="s">
        <v>19</v>
      </c>
      <c r="C19" t="s">
        <v>605</v>
      </c>
      <c r="D19" t="s">
        <v>606</v>
      </c>
      <c r="E19" t="s">
        <v>607</v>
      </c>
      <c r="F19" t="s">
        <v>608</v>
      </c>
      <c r="G19" t="s">
        <v>609</v>
      </c>
      <c r="J19" t="s">
        <v>71</v>
      </c>
      <c r="K19" t="s">
        <v>71</v>
      </c>
      <c r="L19" t="s">
        <v>76</v>
      </c>
      <c r="N19" t="s">
        <v>243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C99"/>
  </sheetPr>
  <dimension ref="A1:F168"/>
  <sheetViews>
    <sheetView showGridLines="0" zoomScale="80" workbookViewId="0"/>
  </sheetViews>
  <sheetFormatPr defaultRowHeight="10.5" customHeight="1"/>
  <cols>
    <col min="1" max="1" width="28.5703125" style="171" customWidth="1"/>
    <col min="2" max="2" width="34.28515625" style="171" customWidth="1"/>
    <col min="3" max="3" width="10" style="171" customWidth="1"/>
    <col min="4" max="4" width="21.42578125" style="171" customWidth="1"/>
    <col min="5" max="5" width="28.5703125" style="171" customWidth="1"/>
    <col min="6" max="6" width="17.140625" style="171" customWidth="1"/>
  </cols>
  <sheetData>
    <row r="1" spans="1:6" ht="11.25" customHeight="1">
      <c r="A1" t="s">
        <v>610</v>
      </c>
      <c r="B1" t="s">
        <v>611</v>
      </c>
      <c r="C1" t="s">
        <v>75</v>
      </c>
      <c r="D1" t="s">
        <v>612</v>
      </c>
      <c r="E1" t="s">
        <v>70</v>
      </c>
      <c r="F1" t="s">
        <v>613</v>
      </c>
    </row>
    <row r="2" spans="1:6" ht="10.5" customHeight="1">
      <c r="A2" t="s">
        <v>614</v>
      </c>
      <c r="B2" t="s">
        <v>614</v>
      </c>
      <c r="C2" t="s">
        <v>615</v>
      </c>
      <c r="D2" t="s">
        <v>616</v>
      </c>
      <c r="E2" t="s">
        <v>614</v>
      </c>
      <c r="F2" t="s">
        <v>617</v>
      </c>
    </row>
    <row r="3" spans="1:6" ht="10.5" customHeight="1">
      <c r="A3" t="s">
        <v>614</v>
      </c>
      <c r="B3" t="s">
        <v>618</v>
      </c>
      <c r="C3" t="s">
        <v>619</v>
      </c>
      <c r="D3" t="s">
        <v>620</v>
      </c>
      <c r="E3" t="s">
        <v>621</v>
      </c>
      <c r="F3" t="s">
        <v>622</v>
      </c>
    </row>
    <row r="4" spans="1:6" ht="10.5" customHeight="1">
      <c r="A4" t="s">
        <v>614</v>
      </c>
      <c r="B4" t="s">
        <v>623</v>
      </c>
      <c r="C4" t="s">
        <v>624</v>
      </c>
      <c r="D4" t="s">
        <v>625</v>
      </c>
      <c r="E4" t="s">
        <v>626</v>
      </c>
      <c r="F4" t="s">
        <v>627</v>
      </c>
    </row>
    <row r="5" spans="1:6" ht="10.5" customHeight="1">
      <c r="A5" t="s">
        <v>614</v>
      </c>
      <c r="B5" t="s">
        <v>628</v>
      </c>
      <c r="C5" t="s">
        <v>629</v>
      </c>
      <c r="D5" t="s">
        <v>625</v>
      </c>
      <c r="E5" t="s">
        <v>630</v>
      </c>
      <c r="F5" t="s">
        <v>631</v>
      </c>
    </row>
    <row r="6" spans="1:6" ht="10.5" customHeight="1">
      <c r="A6" t="s">
        <v>614</v>
      </c>
      <c r="B6" t="s">
        <v>632</v>
      </c>
      <c r="C6" t="s">
        <v>633</v>
      </c>
      <c r="D6" t="s">
        <v>625</v>
      </c>
      <c r="E6" t="s">
        <v>634</v>
      </c>
      <c r="F6" t="s">
        <v>635</v>
      </c>
    </row>
    <row r="7" spans="1:6" ht="10.5" customHeight="1">
      <c r="A7" t="s">
        <v>614</v>
      </c>
      <c r="B7" t="s">
        <v>636</v>
      </c>
      <c r="C7" t="s">
        <v>637</v>
      </c>
      <c r="D7" t="s">
        <v>625</v>
      </c>
      <c r="E7" t="s">
        <v>638</v>
      </c>
      <c r="F7" t="s">
        <v>639</v>
      </c>
    </row>
    <row r="8" spans="1:6" ht="10.5" customHeight="1">
      <c r="A8" t="s">
        <v>621</v>
      </c>
      <c r="B8" t="s">
        <v>621</v>
      </c>
      <c r="C8" t="s">
        <v>640</v>
      </c>
      <c r="D8" t="s">
        <v>616</v>
      </c>
      <c r="E8" t="s">
        <v>641</v>
      </c>
      <c r="F8" t="s">
        <v>642</v>
      </c>
    </row>
    <row r="9" spans="1:6" ht="10.5" customHeight="1">
      <c r="A9" t="s">
        <v>621</v>
      </c>
      <c r="B9" t="s">
        <v>643</v>
      </c>
      <c r="C9" t="s">
        <v>644</v>
      </c>
      <c r="D9" t="s">
        <v>645</v>
      </c>
      <c r="E9" t="s">
        <v>646</v>
      </c>
      <c r="F9" t="s">
        <v>647</v>
      </c>
    </row>
    <row r="10" spans="1:6" ht="10.5" customHeight="1">
      <c r="A10" t="s">
        <v>621</v>
      </c>
      <c r="B10" t="s">
        <v>648</v>
      </c>
      <c r="C10" t="s">
        <v>649</v>
      </c>
      <c r="D10" t="s">
        <v>620</v>
      </c>
      <c r="E10" t="s">
        <v>650</v>
      </c>
      <c r="F10" t="s">
        <v>651</v>
      </c>
    </row>
    <row r="11" spans="1:6" ht="10.5" customHeight="1">
      <c r="A11" t="s">
        <v>621</v>
      </c>
      <c r="B11" t="s">
        <v>652</v>
      </c>
      <c r="C11" t="s">
        <v>653</v>
      </c>
      <c r="D11" t="s">
        <v>625</v>
      </c>
      <c r="E11" t="s">
        <v>654</v>
      </c>
      <c r="F11" t="s">
        <v>655</v>
      </c>
    </row>
    <row r="12" spans="1:6" ht="10.5" customHeight="1">
      <c r="A12" t="s">
        <v>621</v>
      </c>
      <c r="B12" t="s">
        <v>656</v>
      </c>
      <c r="C12" t="s">
        <v>657</v>
      </c>
      <c r="D12" t="s">
        <v>625</v>
      </c>
      <c r="E12" t="s">
        <v>658</v>
      </c>
      <c r="F12" t="s">
        <v>659</v>
      </c>
    </row>
    <row r="13" spans="1:6" ht="10.5" customHeight="1">
      <c r="A13" t="s">
        <v>621</v>
      </c>
      <c r="B13" t="s">
        <v>660</v>
      </c>
      <c r="C13" t="s">
        <v>661</v>
      </c>
      <c r="D13" t="s">
        <v>620</v>
      </c>
      <c r="E13" t="s">
        <v>662</v>
      </c>
      <c r="F13" t="s">
        <v>663</v>
      </c>
    </row>
    <row r="14" spans="1:6" ht="10.5" customHeight="1">
      <c r="A14" t="s">
        <v>621</v>
      </c>
      <c r="B14" t="s">
        <v>664</v>
      </c>
      <c r="C14" t="s">
        <v>665</v>
      </c>
      <c r="D14" t="s">
        <v>620</v>
      </c>
      <c r="E14" t="s">
        <v>666</v>
      </c>
      <c r="F14" t="s">
        <v>667</v>
      </c>
    </row>
    <row r="15" spans="1:6" ht="10.5" customHeight="1">
      <c r="A15" t="s">
        <v>621</v>
      </c>
      <c r="B15" t="s">
        <v>668</v>
      </c>
      <c r="C15" t="s">
        <v>669</v>
      </c>
      <c r="D15" t="s">
        <v>625</v>
      </c>
      <c r="E15" t="s">
        <v>670</v>
      </c>
      <c r="F15" t="s">
        <v>671</v>
      </c>
    </row>
    <row r="16" spans="1:6" ht="10.5" customHeight="1">
      <c r="A16" t="s">
        <v>621</v>
      </c>
      <c r="B16" t="s">
        <v>672</v>
      </c>
      <c r="C16" t="s">
        <v>673</v>
      </c>
      <c r="D16" t="s">
        <v>625</v>
      </c>
      <c r="E16" t="s">
        <v>674</v>
      </c>
      <c r="F16" t="s">
        <v>675</v>
      </c>
    </row>
    <row r="17" spans="1:6" ht="10.5" customHeight="1">
      <c r="A17" t="s">
        <v>621</v>
      </c>
      <c r="B17" t="s">
        <v>676</v>
      </c>
      <c r="C17" t="s">
        <v>677</v>
      </c>
      <c r="D17" t="s">
        <v>620</v>
      </c>
      <c r="E17" t="s">
        <v>678</v>
      </c>
      <c r="F17" t="s">
        <v>679</v>
      </c>
    </row>
    <row r="18" spans="1:6" ht="10.5" customHeight="1">
      <c r="A18" t="s">
        <v>626</v>
      </c>
      <c r="B18" t="s">
        <v>680</v>
      </c>
      <c r="C18" t="s">
        <v>681</v>
      </c>
      <c r="D18" t="s">
        <v>625</v>
      </c>
      <c r="E18" t="s">
        <v>682</v>
      </c>
      <c r="F18" t="s">
        <v>683</v>
      </c>
    </row>
    <row r="19" spans="1:6" ht="10.5" customHeight="1">
      <c r="A19" t="s">
        <v>626</v>
      </c>
      <c r="B19" t="s">
        <v>626</v>
      </c>
      <c r="C19" t="s">
        <v>684</v>
      </c>
      <c r="D19" t="s">
        <v>616</v>
      </c>
      <c r="E19" t="s">
        <v>685</v>
      </c>
      <c r="F19" t="s">
        <v>686</v>
      </c>
    </row>
    <row r="20" spans="1:6" ht="10.5" customHeight="1">
      <c r="A20" t="s">
        <v>626</v>
      </c>
      <c r="B20" t="s">
        <v>687</v>
      </c>
      <c r="C20" t="s">
        <v>688</v>
      </c>
      <c r="D20" t="s">
        <v>620</v>
      </c>
      <c r="E20" t="s">
        <v>689</v>
      </c>
      <c r="F20" t="s">
        <v>690</v>
      </c>
    </row>
    <row r="21" spans="1:6" ht="10.5" customHeight="1">
      <c r="A21" t="s">
        <v>626</v>
      </c>
      <c r="B21" t="s">
        <v>691</v>
      </c>
      <c r="C21" t="s">
        <v>692</v>
      </c>
      <c r="D21" t="s">
        <v>625</v>
      </c>
      <c r="E21" t="s">
        <v>693</v>
      </c>
      <c r="F21" t="s">
        <v>694</v>
      </c>
    </row>
    <row r="22" spans="1:6" ht="10.5" customHeight="1">
      <c r="A22" t="s">
        <v>626</v>
      </c>
      <c r="B22" t="s">
        <v>695</v>
      </c>
      <c r="C22" t="s">
        <v>696</v>
      </c>
      <c r="D22" t="s">
        <v>625</v>
      </c>
      <c r="E22" t="s">
        <v>697</v>
      </c>
      <c r="F22" t="s">
        <v>698</v>
      </c>
    </row>
    <row r="23" spans="1:6" ht="10.5" customHeight="1">
      <c r="A23" t="s">
        <v>626</v>
      </c>
      <c r="B23" t="s">
        <v>699</v>
      </c>
      <c r="C23" t="s">
        <v>700</v>
      </c>
      <c r="D23" t="s">
        <v>625</v>
      </c>
      <c r="E23" t="s">
        <v>701</v>
      </c>
      <c r="F23" t="s">
        <v>702</v>
      </c>
    </row>
    <row r="24" spans="1:6" ht="10.5" customHeight="1">
      <c r="A24" t="s">
        <v>626</v>
      </c>
      <c r="B24" t="s">
        <v>703</v>
      </c>
      <c r="C24" t="s">
        <v>704</v>
      </c>
      <c r="D24" t="s">
        <v>620</v>
      </c>
      <c r="E24" t="s">
        <v>705</v>
      </c>
      <c r="F24" t="s">
        <v>706</v>
      </c>
    </row>
    <row r="25" spans="1:6" ht="10.5" customHeight="1">
      <c r="A25" t="s">
        <v>630</v>
      </c>
      <c r="B25" t="s">
        <v>707</v>
      </c>
      <c r="C25" t="s">
        <v>708</v>
      </c>
      <c r="D25" t="s">
        <v>625</v>
      </c>
      <c r="E25" t="s">
        <v>71</v>
      </c>
      <c r="F25" t="s">
        <v>709</v>
      </c>
    </row>
    <row r="26" spans="1:6" ht="10.5" customHeight="1">
      <c r="A26" t="s">
        <v>630</v>
      </c>
      <c r="B26" t="s">
        <v>710</v>
      </c>
      <c r="C26" t="s">
        <v>711</v>
      </c>
      <c r="D26" t="s">
        <v>620</v>
      </c>
    </row>
    <row r="27" spans="1:6" ht="10.5" customHeight="1">
      <c r="A27" t="s">
        <v>630</v>
      </c>
      <c r="B27" t="s">
        <v>630</v>
      </c>
      <c r="C27" t="s">
        <v>712</v>
      </c>
      <c r="D27" t="s">
        <v>616</v>
      </c>
    </row>
    <row r="28" spans="1:6" ht="10.5" customHeight="1">
      <c r="A28" t="s">
        <v>630</v>
      </c>
      <c r="B28" t="s">
        <v>713</v>
      </c>
      <c r="C28" t="s">
        <v>714</v>
      </c>
      <c r="D28" t="s">
        <v>645</v>
      </c>
    </row>
    <row r="29" spans="1:6" ht="10.5" customHeight="1">
      <c r="A29" t="s">
        <v>630</v>
      </c>
      <c r="B29" t="s">
        <v>715</v>
      </c>
      <c r="C29" t="s">
        <v>716</v>
      </c>
      <c r="D29" t="s">
        <v>625</v>
      </c>
    </row>
    <row r="30" spans="1:6" ht="10.5" customHeight="1">
      <c r="A30" t="s">
        <v>630</v>
      </c>
      <c r="B30" t="s">
        <v>717</v>
      </c>
      <c r="C30" t="s">
        <v>718</v>
      </c>
      <c r="D30" t="s">
        <v>625</v>
      </c>
    </row>
    <row r="31" spans="1:6" ht="10.5" customHeight="1">
      <c r="A31" t="s">
        <v>630</v>
      </c>
      <c r="B31" t="s">
        <v>719</v>
      </c>
      <c r="C31" t="s">
        <v>720</v>
      </c>
      <c r="D31" t="s">
        <v>625</v>
      </c>
    </row>
    <row r="32" spans="1:6" ht="10.5" customHeight="1">
      <c r="A32" t="s">
        <v>630</v>
      </c>
      <c r="B32" t="s">
        <v>721</v>
      </c>
      <c r="C32" t="s">
        <v>722</v>
      </c>
      <c r="D32" t="s">
        <v>625</v>
      </c>
    </row>
    <row r="33" spans="1:4" ht="10.5" customHeight="1">
      <c r="A33" t="s">
        <v>630</v>
      </c>
      <c r="B33" t="s">
        <v>723</v>
      </c>
      <c r="C33" t="s">
        <v>724</v>
      </c>
      <c r="D33" t="s">
        <v>625</v>
      </c>
    </row>
    <row r="34" spans="1:4" ht="10.5" customHeight="1">
      <c r="A34" t="s">
        <v>634</v>
      </c>
      <c r="B34" t="s">
        <v>725</v>
      </c>
      <c r="C34" t="s">
        <v>726</v>
      </c>
      <c r="D34" t="s">
        <v>625</v>
      </c>
    </row>
    <row r="35" spans="1:4" ht="10.5" customHeight="1">
      <c r="A35" t="s">
        <v>634</v>
      </c>
      <c r="B35" t="s">
        <v>727</v>
      </c>
      <c r="C35" t="s">
        <v>728</v>
      </c>
      <c r="D35" t="s">
        <v>625</v>
      </c>
    </row>
    <row r="36" spans="1:4" ht="10.5" customHeight="1">
      <c r="A36" t="s">
        <v>634</v>
      </c>
      <c r="B36" t="s">
        <v>729</v>
      </c>
      <c r="C36" t="s">
        <v>730</v>
      </c>
      <c r="D36" t="s">
        <v>625</v>
      </c>
    </row>
    <row r="37" spans="1:4" ht="10.5" customHeight="1">
      <c r="A37" t="s">
        <v>634</v>
      </c>
      <c r="B37" t="s">
        <v>634</v>
      </c>
      <c r="C37" t="s">
        <v>731</v>
      </c>
      <c r="D37" t="s">
        <v>616</v>
      </c>
    </row>
    <row r="38" spans="1:4" ht="10.5" customHeight="1">
      <c r="A38" t="s">
        <v>634</v>
      </c>
      <c r="B38" t="s">
        <v>732</v>
      </c>
      <c r="C38" t="s">
        <v>733</v>
      </c>
      <c r="D38" t="s">
        <v>620</v>
      </c>
    </row>
    <row r="39" spans="1:4" ht="10.5" customHeight="1">
      <c r="A39" t="s">
        <v>634</v>
      </c>
      <c r="B39" t="s">
        <v>734</v>
      </c>
      <c r="C39" t="s">
        <v>735</v>
      </c>
      <c r="D39" t="s">
        <v>625</v>
      </c>
    </row>
    <row r="40" spans="1:4" ht="10.5" customHeight="1">
      <c r="A40" t="s">
        <v>634</v>
      </c>
      <c r="B40" t="s">
        <v>736</v>
      </c>
      <c r="C40" t="s">
        <v>737</v>
      </c>
      <c r="D40" t="s">
        <v>625</v>
      </c>
    </row>
    <row r="41" spans="1:4" ht="10.5" customHeight="1">
      <c r="A41" t="s">
        <v>634</v>
      </c>
      <c r="B41" t="s">
        <v>738</v>
      </c>
      <c r="C41" t="s">
        <v>739</v>
      </c>
      <c r="D41" t="s">
        <v>625</v>
      </c>
    </row>
    <row r="42" spans="1:4" ht="10.5" customHeight="1">
      <c r="A42" t="s">
        <v>634</v>
      </c>
      <c r="B42" t="s">
        <v>740</v>
      </c>
      <c r="C42" t="s">
        <v>741</v>
      </c>
      <c r="D42" t="s">
        <v>620</v>
      </c>
    </row>
    <row r="43" spans="1:4" ht="10.5" customHeight="1">
      <c r="A43" t="s">
        <v>638</v>
      </c>
      <c r="B43" t="s">
        <v>742</v>
      </c>
      <c r="C43" t="s">
        <v>743</v>
      </c>
      <c r="D43" t="s">
        <v>625</v>
      </c>
    </row>
    <row r="44" spans="1:4" ht="10.5" customHeight="1">
      <c r="A44" t="s">
        <v>638</v>
      </c>
      <c r="B44" t="s">
        <v>744</v>
      </c>
      <c r="C44" t="s">
        <v>745</v>
      </c>
      <c r="D44" t="s">
        <v>625</v>
      </c>
    </row>
    <row r="45" spans="1:4" ht="10.5" customHeight="1">
      <c r="A45" t="s">
        <v>638</v>
      </c>
      <c r="B45" t="s">
        <v>746</v>
      </c>
      <c r="C45" t="s">
        <v>747</v>
      </c>
      <c r="D45" t="s">
        <v>625</v>
      </c>
    </row>
    <row r="46" spans="1:4" ht="10.5" customHeight="1">
      <c r="A46" t="s">
        <v>638</v>
      </c>
      <c r="B46" t="s">
        <v>638</v>
      </c>
      <c r="C46" t="s">
        <v>748</v>
      </c>
      <c r="D46" t="s">
        <v>616</v>
      </c>
    </row>
    <row r="47" spans="1:4" ht="10.5" customHeight="1">
      <c r="A47" t="s">
        <v>638</v>
      </c>
      <c r="B47" t="s">
        <v>749</v>
      </c>
      <c r="C47" t="s">
        <v>750</v>
      </c>
      <c r="D47" t="s">
        <v>620</v>
      </c>
    </row>
    <row r="48" spans="1:4" ht="10.5" customHeight="1">
      <c r="A48" t="s">
        <v>638</v>
      </c>
      <c r="B48" t="s">
        <v>751</v>
      </c>
      <c r="C48" t="s">
        <v>752</v>
      </c>
      <c r="D48" t="s">
        <v>625</v>
      </c>
    </row>
    <row r="49" spans="1:4" ht="10.5" customHeight="1">
      <c r="A49" t="s">
        <v>638</v>
      </c>
      <c r="B49" t="s">
        <v>753</v>
      </c>
      <c r="C49" t="s">
        <v>754</v>
      </c>
      <c r="D49" t="s">
        <v>625</v>
      </c>
    </row>
    <row r="50" spans="1:4" ht="10.5" customHeight="1">
      <c r="A50" t="s">
        <v>641</v>
      </c>
      <c r="B50" t="s">
        <v>755</v>
      </c>
      <c r="C50" t="s">
        <v>756</v>
      </c>
      <c r="D50" t="s">
        <v>625</v>
      </c>
    </row>
    <row r="51" spans="1:4" ht="10.5" customHeight="1">
      <c r="A51" t="s">
        <v>641</v>
      </c>
      <c r="B51" t="s">
        <v>757</v>
      </c>
      <c r="C51" t="s">
        <v>758</v>
      </c>
      <c r="D51" t="s">
        <v>625</v>
      </c>
    </row>
    <row r="52" spans="1:4" ht="10.5" customHeight="1">
      <c r="A52" t="s">
        <v>641</v>
      </c>
      <c r="B52" t="s">
        <v>759</v>
      </c>
      <c r="C52" t="s">
        <v>760</v>
      </c>
      <c r="D52" t="s">
        <v>625</v>
      </c>
    </row>
    <row r="53" spans="1:4" ht="10.5" customHeight="1">
      <c r="A53" t="s">
        <v>641</v>
      </c>
      <c r="B53" t="s">
        <v>761</v>
      </c>
      <c r="C53" t="s">
        <v>762</v>
      </c>
      <c r="D53" t="s">
        <v>620</v>
      </c>
    </row>
    <row r="54" spans="1:4" ht="10.5" customHeight="1">
      <c r="A54" t="s">
        <v>641</v>
      </c>
      <c r="B54" t="s">
        <v>641</v>
      </c>
      <c r="C54" t="s">
        <v>763</v>
      </c>
      <c r="D54" t="s">
        <v>616</v>
      </c>
    </row>
    <row r="55" spans="1:4" ht="10.5" customHeight="1">
      <c r="A55" t="s">
        <v>641</v>
      </c>
      <c r="B55" t="s">
        <v>764</v>
      </c>
      <c r="C55" t="s">
        <v>765</v>
      </c>
      <c r="D55" t="s">
        <v>620</v>
      </c>
    </row>
    <row r="56" spans="1:4" ht="10.5" customHeight="1">
      <c r="A56" t="s">
        <v>641</v>
      </c>
      <c r="B56" t="s">
        <v>766</v>
      </c>
      <c r="C56" t="s">
        <v>767</v>
      </c>
      <c r="D56" t="s">
        <v>625</v>
      </c>
    </row>
    <row r="57" spans="1:4" ht="10.5" customHeight="1">
      <c r="A57" t="s">
        <v>641</v>
      </c>
      <c r="B57" t="s">
        <v>768</v>
      </c>
      <c r="C57" t="s">
        <v>769</v>
      </c>
      <c r="D57" t="s">
        <v>625</v>
      </c>
    </row>
    <row r="58" spans="1:4" ht="10.5" customHeight="1">
      <c r="A58" t="s">
        <v>646</v>
      </c>
      <c r="B58" t="s">
        <v>770</v>
      </c>
      <c r="C58" t="s">
        <v>771</v>
      </c>
      <c r="D58" t="s">
        <v>625</v>
      </c>
    </row>
    <row r="59" spans="1:4" ht="10.5" customHeight="1">
      <c r="A59" t="s">
        <v>646</v>
      </c>
      <c r="B59" t="s">
        <v>646</v>
      </c>
      <c r="C59" t="s">
        <v>772</v>
      </c>
      <c r="D59" t="s">
        <v>616</v>
      </c>
    </row>
    <row r="60" spans="1:4" ht="10.5" customHeight="1">
      <c r="A60" t="s">
        <v>646</v>
      </c>
      <c r="B60" t="s">
        <v>773</v>
      </c>
      <c r="C60" t="s">
        <v>774</v>
      </c>
      <c r="D60" t="s">
        <v>620</v>
      </c>
    </row>
    <row r="61" spans="1:4" ht="10.5" customHeight="1">
      <c r="A61" t="s">
        <v>646</v>
      </c>
      <c r="B61" t="s">
        <v>775</v>
      </c>
      <c r="C61" t="s">
        <v>776</v>
      </c>
      <c r="D61" t="s">
        <v>625</v>
      </c>
    </row>
    <row r="62" spans="1:4" ht="10.5" customHeight="1">
      <c r="A62" t="s">
        <v>646</v>
      </c>
      <c r="B62" t="s">
        <v>777</v>
      </c>
      <c r="C62" t="s">
        <v>778</v>
      </c>
      <c r="D62" t="s">
        <v>620</v>
      </c>
    </row>
    <row r="63" spans="1:4" ht="10.5" customHeight="1">
      <c r="A63" t="s">
        <v>646</v>
      </c>
      <c r="B63" t="s">
        <v>779</v>
      </c>
      <c r="C63" t="s">
        <v>780</v>
      </c>
      <c r="D63" t="s">
        <v>625</v>
      </c>
    </row>
    <row r="64" spans="1:4" ht="10.5" customHeight="1">
      <c r="A64" t="s">
        <v>646</v>
      </c>
      <c r="B64" t="s">
        <v>781</v>
      </c>
      <c r="C64" t="s">
        <v>782</v>
      </c>
      <c r="D64" t="s">
        <v>625</v>
      </c>
    </row>
    <row r="65" spans="1:4" ht="10.5" customHeight="1">
      <c r="A65" t="s">
        <v>646</v>
      </c>
      <c r="B65" t="s">
        <v>783</v>
      </c>
      <c r="C65" t="s">
        <v>784</v>
      </c>
      <c r="D65" t="s">
        <v>625</v>
      </c>
    </row>
    <row r="66" spans="1:4" ht="10.5" customHeight="1">
      <c r="A66" t="s">
        <v>646</v>
      </c>
      <c r="B66" t="s">
        <v>785</v>
      </c>
      <c r="C66" t="s">
        <v>786</v>
      </c>
      <c r="D66" t="s">
        <v>625</v>
      </c>
    </row>
    <row r="67" spans="1:4" ht="10.5" customHeight="1">
      <c r="A67" t="s">
        <v>650</v>
      </c>
      <c r="B67" t="s">
        <v>787</v>
      </c>
      <c r="C67" t="s">
        <v>788</v>
      </c>
      <c r="D67" t="s">
        <v>625</v>
      </c>
    </row>
    <row r="68" spans="1:4" ht="10.5" customHeight="1">
      <c r="A68" t="s">
        <v>650</v>
      </c>
      <c r="B68" t="s">
        <v>789</v>
      </c>
      <c r="C68" t="s">
        <v>790</v>
      </c>
      <c r="D68" t="s">
        <v>625</v>
      </c>
    </row>
    <row r="69" spans="1:4" ht="10.5" customHeight="1">
      <c r="A69" t="s">
        <v>650</v>
      </c>
      <c r="B69" t="s">
        <v>791</v>
      </c>
      <c r="C69" t="s">
        <v>792</v>
      </c>
      <c r="D69" t="s">
        <v>625</v>
      </c>
    </row>
    <row r="70" spans="1:4" ht="10.5" customHeight="1">
      <c r="A70" t="s">
        <v>650</v>
      </c>
      <c r="B70" t="s">
        <v>793</v>
      </c>
      <c r="C70" t="s">
        <v>794</v>
      </c>
      <c r="D70" t="s">
        <v>625</v>
      </c>
    </row>
    <row r="71" spans="1:4" ht="10.5" customHeight="1">
      <c r="A71" t="s">
        <v>650</v>
      </c>
      <c r="B71" t="s">
        <v>650</v>
      </c>
      <c r="C71" t="s">
        <v>795</v>
      </c>
      <c r="D71" t="s">
        <v>616</v>
      </c>
    </row>
    <row r="72" spans="1:4" ht="10.5" customHeight="1">
      <c r="A72" t="s">
        <v>650</v>
      </c>
      <c r="B72" t="s">
        <v>796</v>
      </c>
      <c r="C72" t="s">
        <v>797</v>
      </c>
      <c r="D72" t="s">
        <v>620</v>
      </c>
    </row>
    <row r="73" spans="1:4" ht="10.5" customHeight="1">
      <c r="A73" t="s">
        <v>650</v>
      </c>
      <c r="B73" t="s">
        <v>798</v>
      </c>
      <c r="C73" t="s">
        <v>799</v>
      </c>
      <c r="D73" t="s">
        <v>625</v>
      </c>
    </row>
    <row r="74" spans="1:4" ht="10.5" customHeight="1">
      <c r="A74" t="s">
        <v>650</v>
      </c>
      <c r="B74" t="s">
        <v>800</v>
      </c>
      <c r="C74" t="s">
        <v>801</v>
      </c>
      <c r="D74" t="s">
        <v>625</v>
      </c>
    </row>
    <row r="75" spans="1:4" ht="10.5" customHeight="1">
      <c r="A75" t="s">
        <v>650</v>
      </c>
      <c r="B75" t="s">
        <v>802</v>
      </c>
      <c r="C75" t="s">
        <v>803</v>
      </c>
      <c r="D75" t="s">
        <v>625</v>
      </c>
    </row>
    <row r="76" spans="1:4" ht="10.5" customHeight="1">
      <c r="A76" t="s">
        <v>650</v>
      </c>
      <c r="B76" t="s">
        <v>804</v>
      </c>
      <c r="C76" t="s">
        <v>805</v>
      </c>
      <c r="D76" t="s">
        <v>625</v>
      </c>
    </row>
    <row r="77" spans="1:4" ht="10.5" customHeight="1">
      <c r="A77" t="s">
        <v>654</v>
      </c>
      <c r="B77" t="s">
        <v>806</v>
      </c>
      <c r="C77" t="s">
        <v>807</v>
      </c>
      <c r="D77" t="s">
        <v>625</v>
      </c>
    </row>
    <row r="78" spans="1:4" ht="10.5" customHeight="1">
      <c r="A78" t="s">
        <v>654</v>
      </c>
      <c r="B78" t="s">
        <v>654</v>
      </c>
      <c r="C78" t="s">
        <v>808</v>
      </c>
      <c r="D78" t="s">
        <v>616</v>
      </c>
    </row>
    <row r="79" spans="1:4" ht="10.5" customHeight="1">
      <c r="A79" t="s">
        <v>654</v>
      </c>
      <c r="B79" t="s">
        <v>809</v>
      </c>
      <c r="C79" t="s">
        <v>810</v>
      </c>
      <c r="D79" t="s">
        <v>625</v>
      </c>
    </row>
    <row r="80" spans="1:4" ht="10.5" customHeight="1">
      <c r="A80" t="s">
        <v>654</v>
      </c>
      <c r="B80" t="s">
        <v>811</v>
      </c>
      <c r="C80" t="s">
        <v>812</v>
      </c>
      <c r="D80" t="s">
        <v>625</v>
      </c>
    </row>
    <row r="81" spans="1:4" ht="10.5" customHeight="1">
      <c r="A81" t="s">
        <v>654</v>
      </c>
      <c r="B81" t="s">
        <v>813</v>
      </c>
      <c r="C81" t="s">
        <v>814</v>
      </c>
      <c r="D81" t="s">
        <v>625</v>
      </c>
    </row>
    <row r="82" spans="1:4" ht="10.5" customHeight="1">
      <c r="A82" t="s">
        <v>654</v>
      </c>
      <c r="B82" t="s">
        <v>815</v>
      </c>
      <c r="C82" t="s">
        <v>816</v>
      </c>
      <c r="D82" t="s">
        <v>625</v>
      </c>
    </row>
    <row r="83" spans="1:4" ht="10.5" customHeight="1">
      <c r="A83" t="s">
        <v>658</v>
      </c>
      <c r="B83" t="s">
        <v>817</v>
      </c>
      <c r="C83" t="s">
        <v>818</v>
      </c>
      <c r="D83" t="s">
        <v>625</v>
      </c>
    </row>
    <row r="84" spans="1:4" ht="10.5" customHeight="1">
      <c r="A84" t="s">
        <v>658</v>
      </c>
      <c r="B84" t="s">
        <v>819</v>
      </c>
      <c r="C84" t="s">
        <v>820</v>
      </c>
      <c r="D84" t="s">
        <v>625</v>
      </c>
    </row>
    <row r="85" spans="1:4" ht="10.5" customHeight="1">
      <c r="A85" t="s">
        <v>658</v>
      </c>
      <c r="B85" t="s">
        <v>658</v>
      </c>
      <c r="C85" t="s">
        <v>821</v>
      </c>
      <c r="D85" t="s">
        <v>616</v>
      </c>
    </row>
    <row r="86" spans="1:4" ht="10.5" customHeight="1">
      <c r="A86" t="s">
        <v>658</v>
      </c>
      <c r="B86" t="s">
        <v>822</v>
      </c>
      <c r="C86" t="s">
        <v>823</v>
      </c>
      <c r="D86" t="s">
        <v>620</v>
      </c>
    </row>
    <row r="87" spans="1:4" ht="10.5" customHeight="1">
      <c r="A87" t="s">
        <v>658</v>
      </c>
      <c r="B87" t="s">
        <v>824</v>
      </c>
      <c r="C87" t="s">
        <v>825</v>
      </c>
      <c r="D87" t="s">
        <v>625</v>
      </c>
    </row>
    <row r="88" spans="1:4" ht="10.5" customHeight="1">
      <c r="A88" t="s">
        <v>658</v>
      </c>
      <c r="B88" t="s">
        <v>826</v>
      </c>
      <c r="C88" t="s">
        <v>827</v>
      </c>
      <c r="D88" t="s">
        <v>625</v>
      </c>
    </row>
    <row r="89" spans="1:4" ht="10.5" customHeight="1">
      <c r="A89" t="s">
        <v>658</v>
      </c>
      <c r="B89" t="s">
        <v>828</v>
      </c>
      <c r="C89" t="s">
        <v>829</v>
      </c>
      <c r="D89" t="s">
        <v>625</v>
      </c>
    </row>
    <row r="90" spans="1:4" ht="10.5" customHeight="1">
      <c r="A90" t="s">
        <v>662</v>
      </c>
      <c r="B90" t="s">
        <v>830</v>
      </c>
      <c r="C90" t="s">
        <v>831</v>
      </c>
      <c r="D90" t="s">
        <v>625</v>
      </c>
    </row>
    <row r="91" spans="1:4" ht="10.5" customHeight="1">
      <c r="A91" t="s">
        <v>662</v>
      </c>
      <c r="B91" t="s">
        <v>662</v>
      </c>
      <c r="C91" t="s">
        <v>832</v>
      </c>
      <c r="D91" t="s">
        <v>616</v>
      </c>
    </row>
    <row r="92" spans="1:4" ht="10.5" customHeight="1">
      <c r="A92" t="s">
        <v>662</v>
      </c>
      <c r="B92" t="s">
        <v>833</v>
      </c>
      <c r="C92" t="s">
        <v>834</v>
      </c>
      <c r="D92" t="s">
        <v>620</v>
      </c>
    </row>
    <row r="93" spans="1:4" ht="10.5" customHeight="1">
      <c r="A93" t="s">
        <v>662</v>
      </c>
      <c r="B93" t="s">
        <v>835</v>
      </c>
      <c r="C93" t="s">
        <v>836</v>
      </c>
      <c r="D93" t="s">
        <v>625</v>
      </c>
    </row>
    <row r="94" spans="1:4" ht="10.5" customHeight="1">
      <c r="A94" t="s">
        <v>662</v>
      </c>
      <c r="B94" t="s">
        <v>837</v>
      </c>
      <c r="C94" t="s">
        <v>838</v>
      </c>
      <c r="D94" t="s">
        <v>625</v>
      </c>
    </row>
    <row r="95" spans="1:4" ht="10.5" customHeight="1">
      <c r="A95" t="s">
        <v>662</v>
      </c>
      <c r="B95" t="s">
        <v>839</v>
      </c>
      <c r="C95" t="s">
        <v>840</v>
      </c>
      <c r="D95" t="s">
        <v>625</v>
      </c>
    </row>
    <row r="96" spans="1:4" ht="10.5" customHeight="1">
      <c r="A96" t="s">
        <v>662</v>
      </c>
      <c r="B96" t="s">
        <v>841</v>
      </c>
      <c r="C96" t="s">
        <v>842</v>
      </c>
      <c r="D96" t="s">
        <v>625</v>
      </c>
    </row>
    <row r="97" spans="1:4" ht="10.5" customHeight="1">
      <c r="A97" t="s">
        <v>666</v>
      </c>
      <c r="B97" t="s">
        <v>843</v>
      </c>
      <c r="C97" t="s">
        <v>844</v>
      </c>
      <c r="D97" t="s">
        <v>625</v>
      </c>
    </row>
    <row r="98" spans="1:4" ht="10.5" customHeight="1">
      <c r="A98" t="s">
        <v>666</v>
      </c>
      <c r="B98" t="s">
        <v>845</v>
      </c>
      <c r="C98" t="s">
        <v>846</v>
      </c>
      <c r="D98" t="s">
        <v>625</v>
      </c>
    </row>
    <row r="99" spans="1:4" ht="10.5" customHeight="1">
      <c r="A99" t="s">
        <v>666</v>
      </c>
      <c r="B99" t="s">
        <v>847</v>
      </c>
      <c r="C99" t="s">
        <v>848</v>
      </c>
      <c r="D99" t="s">
        <v>625</v>
      </c>
    </row>
    <row r="100" spans="1:4" ht="10.5" customHeight="1">
      <c r="A100" t="s">
        <v>666</v>
      </c>
      <c r="B100" t="s">
        <v>849</v>
      </c>
      <c r="C100" t="s">
        <v>850</v>
      </c>
      <c r="D100" t="s">
        <v>625</v>
      </c>
    </row>
    <row r="101" spans="1:4" ht="10.5" customHeight="1">
      <c r="A101" t="s">
        <v>666</v>
      </c>
      <c r="B101" t="s">
        <v>666</v>
      </c>
      <c r="C101" t="s">
        <v>851</v>
      </c>
      <c r="D101" t="s">
        <v>616</v>
      </c>
    </row>
    <row r="102" spans="1:4" ht="10.5" customHeight="1">
      <c r="A102" t="s">
        <v>666</v>
      </c>
      <c r="B102" t="s">
        <v>852</v>
      </c>
      <c r="C102" t="s">
        <v>853</v>
      </c>
      <c r="D102" t="s">
        <v>620</v>
      </c>
    </row>
    <row r="103" spans="1:4" ht="10.5" customHeight="1">
      <c r="A103" t="s">
        <v>670</v>
      </c>
      <c r="B103" t="s">
        <v>854</v>
      </c>
      <c r="C103" t="s">
        <v>855</v>
      </c>
      <c r="D103" t="s">
        <v>625</v>
      </c>
    </row>
    <row r="104" spans="1:4" ht="10.5" customHeight="1">
      <c r="A104" t="s">
        <v>670</v>
      </c>
      <c r="B104" t="s">
        <v>856</v>
      </c>
      <c r="C104" t="s">
        <v>857</v>
      </c>
      <c r="D104" t="s">
        <v>620</v>
      </c>
    </row>
    <row r="105" spans="1:4" ht="10.5" customHeight="1">
      <c r="A105" t="s">
        <v>670</v>
      </c>
      <c r="B105" t="s">
        <v>858</v>
      </c>
      <c r="C105" t="s">
        <v>859</v>
      </c>
      <c r="D105" t="s">
        <v>625</v>
      </c>
    </row>
    <row r="106" spans="1:4" ht="10.5" customHeight="1">
      <c r="A106" t="s">
        <v>670</v>
      </c>
      <c r="B106" t="s">
        <v>670</v>
      </c>
      <c r="C106" t="s">
        <v>860</v>
      </c>
      <c r="D106" t="s">
        <v>616</v>
      </c>
    </row>
    <row r="107" spans="1:4" ht="10.5" customHeight="1">
      <c r="A107" t="s">
        <v>670</v>
      </c>
      <c r="B107" t="s">
        <v>861</v>
      </c>
      <c r="C107" t="s">
        <v>862</v>
      </c>
      <c r="D107" t="s">
        <v>645</v>
      </c>
    </row>
    <row r="108" spans="1:4" ht="10.5" customHeight="1">
      <c r="A108" t="s">
        <v>670</v>
      </c>
      <c r="B108" t="s">
        <v>863</v>
      </c>
      <c r="C108" t="s">
        <v>864</v>
      </c>
      <c r="D108" t="s">
        <v>620</v>
      </c>
    </row>
    <row r="109" spans="1:4" ht="10.5" customHeight="1">
      <c r="A109" t="s">
        <v>670</v>
      </c>
      <c r="B109" t="s">
        <v>865</v>
      </c>
      <c r="C109" t="s">
        <v>866</v>
      </c>
      <c r="D109" t="s">
        <v>625</v>
      </c>
    </row>
    <row r="110" spans="1:4" ht="10.5" customHeight="1">
      <c r="A110" t="s">
        <v>674</v>
      </c>
      <c r="B110" t="s">
        <v>867</v>
      </c>
      <c r="C110" t="s">
        <v>868</v>
      </c>
      <c r="D110" t="s">
        <v>625</v>
      </c>
    </row>
    <row r="111" spans="1:4" ht="10.5" customHeight="1">
      <c r="A111" t="s">
        <v>674</v>
      </c>
      <c r="B111" t="s">
        <v>869</v>
      </c>
      <c r="C111" t="s">
        <v>870</v>
      </c>
      <c r="D111" t="s">
        <v>625</v>
      </c>
    </row>
    <row r="112" spans="1:4" ht="10.5" customHeight="1">
      <c r="A112" t="s">
        <v>674</v>
      </c>
      <c r="B112" t="s">
        <v>871</v>
      </c>
      <c r="C112" t="s">
        <v>872</v>
      </c>
      <c r="D112" t="s">
        <v>625</v>
      </c>
    </row>
    <row r="113" spans="1:4" ht="10.5" customHeight="1">
      <c r="A113" t="s">
        <v>674</v>
      </c>
      <c r="B113" t="s">
        <v>674</v>
      </c>
      <c r="C113" t="s">
        <v>873</v>
      </c>
      <c r="D113" t="s">
        <v>616</v>
      </c>
    </row>
    <row r="114" spans="1:4" ht="10.5" customHeight="1">
      <c r="A114" t="s">
        <v>674</v>
      </c>
      <c r="B114" t="s">
        <v>874</v>
      </c>
      <c r="C114" t="s">
        <v>875</v>
      </c>
      <c r="D114" t="s">
        <v>620</v>
      </c>
    </row>
    <row r="115" spans="1:4" ht="10.5" customHeight="1">
      <c r="A115" t="s">
        <v>674</v>
      </c>
      <c r="B115" t="s">
        <v>876</v>
      </c>
      <c r="C115" t="s">
        <v>877</v>
      </c>
      <c r="D115" t="s">
        <v>625</v>
      </c>
    </row>
    <row r="116" spans="1:4" ht="10.5" customHeight="1">
      <c r="A116" t="s">
        <v>678</v>
      </c>
      <c r="B116" t="s">
        <v>878</v>
      </c>
      <c r="C116" t="s">
        <v>879</v>
      </c>
      <c r="D116" t="s">
        <v>625</v>
      </c>
    </row>
    <row r="117" spans="1:4" ht="10.5" customHeight="1">
      <c r="A117" t="s">
        <v>678</v>
      </c>
      <c r="B117" t="s">
        <v>880</v>
      </c>
      <c r="C117" t="s">
        <v>881</v>
      </c>
      <c r="D117" t="s">
        <v>625</v>
      </c>
    </row>
    <row r="118" spans="1:4" ht="10.5" customHeight="1">
      <c r="A118" t="s">
        <v>678</v>
      </c>
      <c r="B118" t="s">
        <v>882</v>
      </c>
      <c r="C118" t="s">
        <v>883</v>
      </c>
      <c r="D118" t="s">
        <v>625</v>
      </c>
    </row>
    <row r="119" spans="1:4" ht="10.5" customHeight="1">
      <c r="A119" t="s">
        <v>678</v>
      </c>
      <c r="B119" t="s">
        <v>884</v>
      </c>
      <c r="C119" t="s">
        <v>885</v>
      </c>
      <c r="D119" t="s">
        <v>625</v>
      </c>
    </row>
    <row r="120" spans="1:4" ht="10.5" customHeight="1">
      <c r="A120" t="s">
        <v>678</v>
      </c>
      <c r="B120" t="s">
        <v>886</v>
      </c>
      <c r="C120" t="s">
        <v>887</v>
      </c>
      <c r="D120" t="s">
        <v>625</v>
      </c>
    </row>
    <row r="121" spans="1:4" ht="10.5" customHeight="1">
      <c r="A121" t="s">
        <v>678</v>
      </c>
      <c r="B121" t="s">
        <v>678</v>
      </c>
      <c r="C121" t="s">
        <v>888</v>
      </c>
      <c r="D121" t="s">
        <v>616</v>
      </c>
    </row>
    <row r="122" spans="1:4" ht="10.5" customHeight="1">
      <c r="A122" t="s">
        <v>678</v>
      </c>
      <c r="B122" t="s">
        <v>889</v>
      </c>
      <c r="C122" t="s">
        <v>890</v>
      </c>
      <c r="D122" t="s">
        <v>620</v>
      </c>
    </row>
    <row r="123" spans="1:4" ht="10.5" customHeight="1">
      <c r="A123" t="s">
        <v>678</v>
      </c>
      <c r="B123" t="s">
        <v>891</v>
      </c>
      <c r="C123" t="s">
        <v>892</v>
      </c>
      <c r="D123" t="s">
        <v>625</v>
      </c>
    </row>
    <row r="124" spans="1:4" ht="10.5" customHeight="1">
      <c r="A124" t="s">
        <v>682</v>
      </c>
      <c r="B124" t="s">
        <v>893</v>
      </c>
      <c r="C124" t="s">
        <v>894</v>
      </c>
      <c r="D124" t="s">
        <v>625</v>
      </c>
    </row>
    <row r="125" spans="1:4" ht="10.5" customHeight="1">
      <c r="A125" t="s">
        <v>682</v>
      </c>
      <c r="B125" t="s">
        <v>895</v>
      </c>
      <c r="C125" t="s">
        <v>896</v>
      </c>
      <c r="D125" t="s">
        <v>625</v>
      </c>
    </row>
    <row r="126" spans="1:4" ht="10.5" customHeight="1">
      <c r="A126" t="s">
        <v>682</v>
      </c>
      <c r="B126" t="s">
        <v>897</v>
      </c>
      <c r="C126" t="s">
        <v>898</v>
      </c>
      <c r="D126" t="s">
        <v>625</v>
      </c>
    </row>
    <row r="127" spans="1:4" ht="10.5" customHeight="1">
      <c r="A127" t="s">
        <v>682</v>
      </c>
      <c r="B127" t="s">
        <v>899</v>
      </c>
      <c r="C127" t="s">
        <v>900</v>
      </c>
      <c r="D127" t="s">
        <v>625</v>
      </c>
    </row>
    <row r="128" spans="1:4" ht="10.5" customHeight="1">
      <c r="A128" t="s">
        <v>682</v>
      </c>
      <c r="B128" t="s">
        <v>682</v>
      </c>
      <c r="C128" t="s">
        <v>901</v>
      </c>
      <c r="D128" t="s">
        <v>616</v>
      </c>
    </row>
    <row r="129" spans="1:4" ht="10.5" customHeight="1">
      <c r="A129" t="s">
        <v>682</v>
      </c>
      <c r="B129" t="s">
        <v>902</v>
      </c>
      <c r="C129" t="s">
        <v>903</v>
      </c>
      <c r="D129" t="s">
        <v>620</v>
      </c>
    </row>
    <row r="130" spans="1:4" ht="10.5" customHeight="1">
      <c r="A130" t="s">
        <v>682</v>
      </c>
      <c r="B130" t="s">
        <v>904</v>
      </c>
      <c r="C130" t="s">
        <v>905</v>
      </c>
      <c r="D130" t="s">
        <v>625</v>
      </c>
    </row>
    <row r="131" spans="1:4" ht="10.5" customHeight="1">
      <c r="A131" t="s">
        <v>682</v>
      </c>
      <c r="B131" t="s">
        <v>906</v>
      </c>
      <c r="C131" t="s">
        <v>907</v>
      </c>
      <c r="D131" t="s">
        <v>625</v>
      </c>
    </row>
    <row r="132" spans="1:4" ht="10.5" customHeight="1">
      <c r="A132" t="s">
        <v>685</v>
      </c>
      <c r="B132" t="s">
        <v>908</v>
      </c>
      <c r="C132" t="s">
        <v>909</v>
      </c>
      <c r="D132" t="s">
        <v>625</v>
      </c>
    </row>
    <row r="133" spans="1:4" ht="10.5" customHeight="1">
      <c r="A133" t="s">
        <v>685</v>
      </c>
      <c r="B133" t="s">
        <v>910</v>
      </c>
      <c r="C133" t="s">
        <v>911</v>
      </c>
      <c r="D133" t="s">
        <v>625</v>
      </c>
    </row>
    <row r="134" spans="1:4" ht="10.5" customHeight="1">
      <c r="A134" t="s">
        <v>685</v>
      </c>
      <c r="B134" t="s">
        <v>912</v>
      </c>
      <c r="C134" t="s">
        <v>913</v>
      </c>
      <c r="D134" t="s">
        <v>625</v>
      </c>
    </row>
    <row r="135" spans="1:4" ht="10.5" customHeight="1">
      <c r="A135" t="s">
        <v>685</v>
      </c>
      <c r="B135" t="s">
        <v>914</v>
      </c>
      <c r="C135" t="s">
        <v>915</v>
      </c>
      <c r="D135" t="s">
        <v>625</v>
      </c>
    </row>
    <row r="136" spans="1:4" ht="10.5" customHeight="1">
      <c r="A136" t="s">
        <v>685</v>
      </c>
      <c r="B136" t="s">
        <v>685</v>
      </c>
      <c r="C136" t="s">
        <v>916</v>
      </c>
      <c r="D136" t="s">
        <v>616</v>
      </c>
    </row>
    <row r="137" spans="1:4" ht="10.5" customHeight="1">
      <c r="A137" t="s">
        <v>685</v>
      </c>
      <c r="B137" t="s">
        <v>917</v>
      </c>
      <c r="C137" t="s">
        <v>918</v>
      </c>
      <c r="D137" t="s">
        <v>620</v>
      </c>
    </row>
    <row r="138" spans="1:4" ht="10.5" customHeight="1">
      <c r="A138" t="s">
        <v>685</v>
      </c>
      <c r="B138" t="s">
        <v>919</v>
      </c>
      <c r="C138" t="s">
        <v>920</v>
      </c>
      <c r="D138" t="s">
        <v>625</v>
      </c>
    </row>
    <row r="139" spans="1:4" ht="10.5" customHeight="1">
      <c r="A139" t="s">
        <v>689</v>
      </c>
      <c r="B139" t="s">
        <v>921</v>
      </c>
      <c r="C139" t="s">
        <v>922</v>
      </c>
      <c r="D139" t="s">
        <v>625</v>
      </c>
    </row>
    <row r="140" spans="1:4" ht="10.5" customHeight="1">
      <c r="A140" t="s">
        <v>689</v>
      </c>
      <c r="B140" t="s">
        <v>923</v>
      </c>
      <c r="C140" t="s">
        <v>924</v>
      </c>
      <c r="D140" t="s">
        <v>625</v>
      </c>
    </row>
    <row r="141" spans="1:4" ht="10.5" customHeight="1">
      <c r="A141" t="s">
        <v>689</v>
      </c>
      <c r="B141" t="s">
        <v>925</v>
      </c>
      <c r="C141" t="s">
        <v>926</v>
      </c>
      <c r="D141" t="s">
        <v>620</v>
      </c>
    </row>
    <row r="142" spans="1:4" ht="10.5" customHeight="1">
      <c r="A142" t="s">
        <v>689</v>
      </c>
      <c r="B142" t="s">
        <v>927</v>
      </c>
      <c r="C142" t="s">
        <v>928</v>
      </c>
      <c r="D142" t="s">
        <v>625</v>
      </c>
    </row>
    <row r="143" spans="1:4" ht="10.5" customHeight="1">
      <c r="A143" t="s">
        <v>689</v>
      </c>
      <c r="B143" t="s">
        <v>929</v>
      </c>
      <c r="C143" t="s">
        <v>930</v>
      </c>
      <c r="D143" t="s">
        <v>625</v>
      </c>
    </row>
    <row r="144" spans="1:4" ht="10.5" customHeight="1">
      <c r="A144" t="s">
        <v>689</v>
      </c>
      <c r="B144" t="s">
        <v>689</v>
      </c>
      <c r="C144" t="s">
        <v>931</v>
      </c>
      <c r="D144" t="s">
        <v>616</v>
      </c>
    </row>
    <row r="145" spans="1:4" ht="10.5" customHeight="1">
      <c r="A145" t="s">
        <v>689</v>
      </c>
      <c r="B145" t="s">
        <v>932</v>
      </c>
      <c r="C145" t="s">
        <v>933</v>
      </c>
      <c r="D145" t="s">
        <v>625</v>
      </c>
    </row>
    <row r="146" spans="1:4" ht="10.5" customHeight="1">
      <c r="A146" t="s">
        <v>693</v>
      </c>
      <c r="B146" t="s">
        <v>934</v>
      </c>
      <c r="C146" t="s">
        <v>935</v>
      </c>
      <c r="D146" t="s">
        <v>625</v>
      </c>
    </row>
    <row r="147" spans="1:4" ht="10.5" customHeight="1">
      <c r="A147" t="s">
        <v>693</v>
      </c>
      <c r="B147" t="s">
        <v>755</v>
      </c>
      <c r="C147" t="s">
        <v>936</v>
      </c>
      <c r="D147" t="s">
        <v>625</v>
      </c>
    </row>
    <row r="148" spans="1:4" ht="10.5" customHeight="1">
      <c r="A148" t="s">
        <v>693</v>
      </c>
      <c r="B148" t="s">
        <v>937</v>
      </c>
      <c r="C148" t="s">
        <v>938</v>
      </c>
      <c r="D148" t="s">
        <v>625</v>
      </c>
    </row>
    <row r="149" spans="1:4" ht="10.5" customHeight="1">
      <c r="A149" t="s">
        <v>693</v>
      </c>
      <c r="B149" t="s">
        <v>939</v>
      </c>
      <c r="C149" t="s">
        <v>940</v>
      </c>
      <c r="D149" t="s">
        <v>625</v>
      </c>
    </row>
    <row r="150" spans="1:4" ht="10.5" customHeight="1">
      <c r="A150" t="s">
        <v>693</v>
      </c>
      <c r="B150" t="s">
        <v>941</v>
      </c>
      <c r="C150" t="s">
        <v>942</v>
      </c>
      <c r="D150" t="s">
        <v>625</v>
      </c>
    </row>
    <row r="151" spans="1:4" ht="10.5" customHeight="1">
      <c r="A151" t="s">
        <v>693</v>
      </c>
      <c r="B151" t="s">
        <v>943</v>
      </c>
      <c r="C151" t="s">
        <v>944</v>
      </c>
      <c r="D151" t="s">
        <v>625</v>
      </c>
    </row>
    <row r="152" spans="1:4" ht="10.5" customHeight="1">
      <c r="A152" t="s">
        <v>693</v>
      </c>
      <c r="B152" t="s">
        <v>945</v>
      </c>
      <c r="C152" t="s">
        <v>946</v>
      </c>
      <c r="D152" t="s">
        <v>625</v>
      </c>
    </row>
    <row r="153" spans="1:4" ht="10.5" customHeight="1">
      <c r="A153" t="s">
        <v>693</v>
      </c>
      <c r="B153" t="s">
        <v>693</v>
      </c>
      <c r="C153" t="s">
        <v>947</v>
      </c>
      <c r="D153" t="s">
        <v>616</v>
      </c>
    </row>
    <row r="154" spans="1:4" ht="10.5" customHeight="1">
      <c r="A154" t="s">
        <v>693</v>
      </c>
      <c r="B154" t="s">
        <v>948</v>
      </c>
      <c r="C154" t="s">
        <v>949</v>
      </c>
      <c r="D154" t="s">
        <v>620</v>
      </c>
    </row>
    <row r="155" spans="1:4" ht="10.5" customHeight="1">
      <c r="A155" t="s">
        <v>697</v>
      </c>
      <c r="B155" t="s">
        <v>950</v>
      </c>
      <c r="C155" t="s">
        <v>951</v>
      </c>
      <c r="D155" t="s">
        <v>625</v>
      </c>
    </row>
    <row r="156" spans="1:4" ht="10.5" customHeight="1">
      <c r="A156" t="s">
        <v>697</v>
      </c>
      <c r="B156" t="s">
        <v>952</v>
      </c>
      <c r="C156" t="s">
        <v>953</v>
      </c>
      <c r="D156" t="s">
        <v>625</v>
      </c>
    </row>
    <row r="157" spans="1:4" ht="10.5" customHeight="1">
      <c r="A157" t="s">
        <v>697</v>
      </c>
      <c r="B157" t="s">
        <v>954</v>
      </c>
      <c r="C157" t="s">
        <v>955</v>
      </c>
      <c r="D157" t="s">
        <v>625</v>
      </c>
    </row>
    <row r="158" spans="1:4" ht="10.5" customHeight="1">
      <c r="A158" t="s">
        <v>697</v>
      </c>
      <c r="B158" t="s">
        <v>956</v>
      </c>
      <c r="C158" t="s">
        <v>957</v>
      </c>
      <c r="D158" t="s">
        <v>625</v>
      </c>
    </row>
    <row r="159" spans="1:4" ht="10.5" customHeight="1">
      <c r="A159" t="s">
        <v>697</v>
      </c>
      <c r="B159" t="s">
        <v>958</v>
      </c>
      <c r="C159" t="s">
        <v>959</v>
      </c>
      <c r="D159" t="s">
        <v>625</v>
      </c>
    </row>
    <row r="160" spans="1:4" ht="10.5" customHeight="1">
      <c r="A160" t="s">
        <v>697</v>
      </c>
      <c r="B160" t="s">
        <v>960</v>
      </c>
      <c r="C160" t="s">
        <v>961</v>
      </c>
      <c r="D160" t="s">
        <v>625</v>
      </c>
    </row>
    <row r="161" spans="1:4" ht="10.5" customHeight="1">
      <c r="A161" t="s">
        <v>697</v>
      </c>
      <c r="B161" t="s">
        <v>962</v>
      </c>
      <c r="C161" t="s">
        <v>963</v>
      </c>
      <c r="D161" t="s">
        <v>625</v>
      </c>
    </row>
    <row r="162" spans="1:4" ht="10.5" customHeight="1">
      <c r="A162" t="s">
        <v>697</v>
      </c>
      <c r="B162" t="s">
        <v>964</v>
      </c>
      <c r="C162" t="s">
        <v>965</v>
      </c>
      <c r="D162" t="s">
        <v>625</v>
      </c>
    </row>
    <row r="163" spans="1:4" ht="10.5" customHeight="1">
      <c r="A163" t="s">
        <v>697</v>
      </c>
      <c r="B163" t="s">
        <v>966</v>
      </c>
      <c r="C163" t="s">
        <v>967</v>
      </c>
      <c r="D163" t="s">
        <v>625</v>
      </c>
    </row>
    <row r="164" spans="1:4" ht="10.5" customHeight="1">
      <c r="A164" t="s">
        <v>697</v>
      </c>
      <c r="B164" t="s">
        <v>697</v>
      </c>
      <c r="C164" t="s">
        <v>968</v>
      </c>
      <c r="D164" t="s">
        <v>616</v>
      </c>
    </row>
    <row r="165" spans="1:4" ht="10.5" customHeight="1">
      <c r="A165" t="s">
        <v>697</v>
      </c>
      <c r="B165" t="s">
        <v>969</v>
      </c>
      <c r="C165" t="s">
        <v>970</v>
      </c>
      <c r="D165" t="s">
        <v>620</v>
      </c>
    </row>
    <row r="166" spans="1:4" ht="10.5" customHeight="1">
      <c r="A166" t="s">
        <v>701</v>
      </c>
      <c r="B166" t="s">
        <v>701</v>
      </c>
      <c r="C166" t="s">
        <v>971</v>
      </c>
      <c r="D166" t="s">
        <v>972</v>
      </c>
    </row>
    <row r="167" spans="1:4" ht="10.5" customHeight="1">
      <c r="A167" t="s">
        <v>705</v>
      </c>
      <c r="B167" t="s">
        <v>705</v>
      </c>
      <c r="C167" t="s">
        <v>973</v>
      </c>
      <c r="D167" t="s">
        <v>972</v>
      </c>
    </row>
    <row r="168" spans="1:4" ht="10.5" customHeight="1">
      <c r="A168" t="s">
        <v>71</v>
      </c>
      <c r="B168" t="s">
        <v>71</v>
      </c>
      <c r="C168" t="s">
        <v>76</v>
      </c>
      <c r="D168" t="s">
        <v>972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974</v>
      </c>
      <c r="C2" t="s">
        <v>975</v>
      </c>
      <c r="D2" t="s">
        <v>976</v>
      </c>
      <c r="E2" t="s">
        <v>977</v>
      </c>
      <c r="F2" t="s">
        <v>978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C99"/>
  </sheetPr>
  <dimension ref="A1:C10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533</v>
      </c>
      <c r="B1" t="s">
        <v>979</v>
      </c>
      <c r="C1" s="172"/>
    </row>
    <row r="2" spans="1:3" ht="10.5" customHeight="1">
      <c r="A2" s="1" t="s">
        <v>537</v>
      </c>
      <c r="B2" t="s">
        <v>980</v>
      </c>
      <c r="C2" t="s">
        <v>981</v>
      </c>
    </row>
    <row r="4" spans="1:3" ht="10.5" customHeight="1">
      <c r="B4" t="s">
        <v>982</v>
      </c>
      <c r="C4">
        <v>2970536658</v>
      </c>
    </row>
    <row r="5" spans="1:3" ht="10.5" customHeight="1">
      <c r="B5" t="s">
        <v>983</v>
      </c>
      <c r="C5">
        <v>57098802</v>
      </c>
    </row>
    <row r="6" spans="1:3" ht="10.5" customHeight="1">
      <c r="B6" t="s">
        <v>984</v>
      </c>
      <c r="C6">
        <v>4351419513</v>
      </c>
    </row>
    <row r="7" spans="1:3" ht="10.5" customHeight="1">
      <c r="B7" t="s">
        <v>985</v>
      </c>
      <c r="C7">
        <v>1906475436</v>
      </c>
    </row>
    <row r="8" spans="1:3" ht="10.5" customHeight="1">
      <c r="B8" t="s">
        <v>603</v>
      </c>
      <c r="C8">
        <v>56392708</v>
      </c>
    </row>
    <row r="9" spans="1:3" ht="10.5" customHeight="1">
      <c r="B9" t="s">
        <v>604</v>
      </c>
      <c r="C9">
        <v>56392534</v>
      </c>
    </row>
    <row r="10" spans="1:3" ht="10.5" customHeight="1">
      <c r="B10" t="s">
        <v>986</v>
      </c>
      <c r="C10">
        <v>56448197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533</v>
      </c>
      <c r="B1" s="1" t="s">
        <v>49</v>
      </c>
    </row>
    <row r="2" spans="1:2" ht="11.25" customHeight="1">
      <c r="A2" s="1" t="s">
        <v>537</v>
      </c>
      <c r="B2" s="50" t="s">
        <v>987</v>
      </c>
    </row>
    <row r="3" spans="1:2" ht="11.25" customHeight="1">
      <c r="B3" s="50" t="s">
        <v>988</v>
      </c>
    </row>
    <row r="4" spans="1:2" ht="11.25" customHeight="1">
      <c r="B4" s="50" t="s">
        <v>989</v>
      </c>
    </row>
    <row r="5" spans="1:2" ht="11.25" customHeight="1">
      <c r="B5" s="50" t="s">
        <v>990</v>
      </c>
    </row>
    <row r="6" spans="1:2" ht="11.25" customHeight="1">
      <c r="B6" s="50" t="s">
        <v>50</v>
      </c>
    </row>
    <row r="7" spans="1:2" ht="11.25" customHeight="1">
      <c r="B7" s="50" t="s">
        <v>991</v>
      </c>
    </row>
    <row r="8" spans="1:2" ht="11.25" customHeight="1">
      <c r="B8" s="50" t="s">
        <v>992</v>
      </c>
    </row>
    <row r="9" spans="1:2" ht="11.25" customHeight="1">
      <c r="B9" s="50" t="s">
        <v>993</v>
      </c>
    </row>
    <row r="10" spans="1:2" ht="11.25" customHeight="1">
      <c r="B10" s="50" t="s">
        <v>994</v>
      </c>
    </row>
    <row r="11" spans="1:2" ht="11.25" customHeight="1">
      <c r="B11" s="50" t="s">
        <v>995</v>
      </c>
    </row>
    <row r="12" spans="1:2" ht="11.25" customHeight="1">
      <c r="B12" s="50" t="s">
        <v>996</v>
      </c>
    </row>
    <row r="13" spans="1:2" ht="11.25" customHeight="1">
      <c r="B13" s="50" t="s">
        <v>997</v>
      </c>
    </row>
    <row r="14" spans="1:2" ht="11.25" customHeight="1">
      <c r="B14" s="50" t="s">
        <v>998</v>
      </c>
    </row>
    <row r="15" spans="1:2" ht="11.25" customHeight="1">
      <c r="B15" s="50" t="s">
        <v>999</v>
      </c>
    </row>
    <row r="16" spans="1:2" ht="11.25" customHeight="1">
      <c r="B16" s="50" t="s">
        <v>1000</v>
      </c>
    </row>
    <row r="17" spans="2:2" ht="11.25" customHeight="1">
      <c r="B17" s="50" t="s">
        <v>1001</v>
      </c>
    </row>
    <row r="18" spans="2:2" ht="11.25" customHeight="1">
      <c r="B18" s="50" t="s">
        <v>1002</v>
      </c>
    </row>
    <row r="19" spans="2:2" ht="11.25" customHeight="1">
      <c r="B19" s="50" t="s">
        <v>1003</v>
      </c>
    </row>
    <row r="20" spans="2:2" ht="11.25" customHeight="1">
      <c r="B20" s="50" t="s">
        <v>1004</v>
      </c>
    </row>
    <row r="21" spans="2:2" ht="11.25" customHeight="1">
      <c r="B21" s="50" t="s">
        <v>1005</v>
      </c>
    </row>
    <row r="22" spans="2:2" ht="11.25" customHeight="1">
      <c r="B22" s="50" t="s">
        <v>1006</v>
      </c>
    </row>
    <row r="23" spans="2:2" ht="11.25" customHeight="1">
      <c r="B23" s="50" t="s">
        <v>1007</v>
      </c>
    </row>
    <row r="24" spans="2:2" ht="11.25" customHeight="1">
      <c r="B24" s="50" t="s">
        <v>1008</v>
      </c>
    </row>
    <row r="25" spans="2:2" ht="11.25" customHeight="1">
      <c r="B25" s="50" t="s">
        <v>1009</v>
      </c>
    </row>
    <row r="26" spans="2:2" ht="11.25" customHeight="1">
      <c r="B26" s="50" t="s">
        <v>1010</v>
      </c>
    </row>
    <row r="27" spans="2:2" ht="11.25" customHeight="1">
      <c r="B27" s="50" t="s">
        <v>1011</v>
      </c>
    </row>
    <row r="28" spans="2:2" ht="11.25" customHeight="1">
      <c r="B28" s="50" t="s">
        <v>1012</v>
      </c>
    </row>
    <row r="29" spans="2:2" ht="11.25" customHeight="1">
      <c r="B29" s="50" t="s">
        <v>1013</v>
      </c>
    </row>
    <row r="30" spans="2:2" ht="11.25" customHeight="1">
      <c r="B30" s="50" t="s">
        <v>1014</v>
      </c>
    </row>
    <row r="31" spans="2:2" ht="11.25" customHeight="1">
      <c r="B31" s="50" t="s">
        <v>1015</v>
      </c>
    </row>
    <row r="32" spans="2:2" ht="11.25" customHeight="1">
      <c r="B32" s="50" t="s">
        <v>1016</v>
      </c>
    </row>
    <row r="33" spans="2:2" ht="11.25" customHeight="1">
      <c r="B33" s="50" t="s">
        <v>1017</v>
      </c>
    </row>
    <row r="34" spans="2:2" ht="11.25" customHeight="1">
      <c r="B34" s="50" t="s">
        <v>1018</v>
      </c>
    </row>
    <row r="35" spans="2:2" ht="11.25" customHeight="1">
      <c r="B35" s="50" t="s">
        <v>1019</v>
      </c>
    </row>
    <row r="36" spans="2:2" ht="11.25" customHeight="1">
      <c r="B36" s="50" t="s">
        <v>1020</v>
      </c>
    </row>
    <row r="37" spans="2:2" ht="11.25" customHeight="1">
      <c r="B37" s="50" t="s">
        <v>1021</v>
      </c>
    </row>
    <row r="38" spans="2:2" ht="11.25" customHeight="1">
      <c r="B38" s="50" t="s">
        <v>1022</v>
      </c>
    </row>
    <row r="39" spans="2:2" ht="11.25" customHeight="1">
      <c r="B39" s="50" t="s">
        <v>1023</v>
      </c>
    </row>
    <row r="40" spans="2:2" ht="11.25" customHeight="1">
      <c r="B40" s="50" t="s">
        <v>1024</v>
      </c>
    </row>
    <row r="41" spans="2:2" ht="11.25" customHeight="1">
      <c r="B41" s="50" t="s">
        <v>1025</v>
      </c>
    </row>
    <row r="42" spans="2:2" ht="11.25" customHeight="1">
      <c r="B42" s="50" t="s">
        <v>1026</v>
      </c>
    </row>
    <row r="43" spans="2:2" ht="11.25" customHeight="1">
      <c r="B43" s="50" t="s">
        <v>1027</v>
      </c>
    </row>
    <row r="44" spans="2:2" ht="11.25" customHeight="1">
      <c r="B44" s="50" t="s">
        <v>1028</v>
      </c>
    </row>
    <row r="45" spans="2:2" ht="11.25" customHeight="1">
      <c r="B45" s="50" t="s">
        <v>1029</v>
      </c>
    </row>
    <row r="46" spans="2:2" ht="11.25" customHeight="1">
      <c r="B46" s="50" t="s">
        <v>1030</v>
      </c>
    </row>
    <row r="47" spans="2:2" ht="11.25" customHeight="1">
      <c r="B47" s="50" t="s">
        <v>1031</v>
      </c>
    </row>
    <row r="48" spans="2:2" ht="11.25" customHeight="1">
      <c r="B48" s="50" t="s">
        <v>1032</v>
      </c>
    </row>
    <row r="49" spans="2:2" ht="11.25" customHeight="1">
      <c r="B49" s="50" t="s">
        <v>1033</v>
      </c>
    </row>
    <row r="50" spans="2:2" ht="11.25" customHeight="1">
      <c r="B50" s="50" t="s">
        <v>1034</v>
      </c>
    </row>
    <row r="51" spans="2:2" ht="11.25" customHeight="1">
      <c r="B51" s="50" t="s">
        <v>1035</v>
      </c>
    </row>
    <row r="52" spans="2:2" ht="11.25" customHeight="1">
      <c r="B52" s="50" t="s">
        <v>1036</v>
      </c>
    </row>
    <row r="53" spans="2:2" ht="11.25" customHeight="1">
      <c r="B53" s="50" t="s">
        <v>1037</v>
      </c>
    </row>
    <row r="54" spans="2:2" ht="11.25" customHeight="1">
      <c r="B54" s="50" t="s">
        <v>1038</v>
      </c>
    </row>
    <row r="55" spans="2:2" ht="11.25" customHeight="1">
      <c r="B55" s="50" t="s">
        <v>1039</v>
      </c>
    </row>
    <row r="56" spans="2:2" ht="11.25" customHeight="1">
      <c r="B56" s="50" t="s">
        <v>1040</v>
      </c>
    </row>
    <row r="57" spans="2:2" ht="11.25" customHeight="1">
      <c r="B57" s="50" t="s">
        <v>1041</v>
      </c>
    </row>
    <row r="58" spans="2:2" ht="11.25" customHeight="1">
      <c r="B58" s="50" t="s">
        <v>1042</v>
      </c>
    </row>
    <row r="59" spans="2:2" ht="11.25" customHeight="1">
      <c r="B59" s="50" t="s">
        <v>1043</v>
      </c>
    </row>
    <row r="60" spans="2:2" ht="11.25" customHeight="1">
      <c r="B60" s="50" t="s">
        <v>1044</v>
      </c>
    </row>
    <row r="61" spans="2:2" ht="11.25" customHeight="1">
      <c r="B61" s="50" t="s">
        <v>1045</v>
      </c>
    </row>
    <row r="62" spans="2:2" ht="11.25" customHeight="1">
      <c r="B62" s="50" t="s">
        <v>1046</v>
      </c>
    </row>
    <row r="63" spans="2:2" ht="11.25" customHeight="1">
      <c r="B63" s="50" t="s">
        <v>1047</v>
      </c>
    </row>
    <row r="64" spans="2:2" ht="11.25" customHeight="1">
      <c r="B64" s="50" t="s">
        <v>1048</v>
      </c>
    </row>
    <row r="65" spans="2:2" ht="11.25" customHeight="1">
      <c r="B65" s="50" t="s">
        <v>1049</v>
      </c>
    </row>
    <row r="66" spans="2:2" ht="11.25" customHeight="1">
      <c r="B66" s="50" t="s">
        <v>1050</v>
      </c>
    </row>
    <row r="67" spans="2:2" ht="11.25" customHeight="1">
      <c r="B67" s="50" t="s">
        <v>1051</v>
      </c>
    </row>
    <row r="68" spans="2:2" ht="11.25" customHeight="1">
      <c r="B68" s="50" t="s">
        <v>1052</v>
      </c>
    </row>
    <row r="69" spans="2:2" ht="11.25" customHeight="1">
      <c r="B69" s="50" t="s">
        <v>1053</v>
      </c>
    </row>
    <row r="70" spans="2:2" ht="11.25" customHeight="1">
      <c r="B70" s="50" t="s">
        <v>1054</v>
      </c>
    </row>
    <row r="71" spans="2:2" ht="11.25" customHeight="1">
      <c r="B71" s="50" t="s">
        <v>1055</v>
      </c>
    </row>
    <row r="72" spans="2:2" ht="11.25" customHeight="1">
      <c r="B72" s="50" t="s">
        <v>1056</v>
      </c>
    </row>
    <row r="73" spans="2:2" ht="11.25" customHeight="1">
      <c r="B73" s="50" t="s">
        <v>1057</v>
      </c>
    </row>
    <row r="74" spans="2:2" ht="11.25" customHeight="1">
      <c r="B74" s="50" t="s">
        <v>1058</v>
      </c>
    </row>
    <row r="75" spans="2:2" ht="11.25" customHeight="1">
      <c r="B75" s="50" t="s">
        <v>1059</v>
      </c>
    </row>
    <row r="76" spans="2:2" ht="11.25" customHeight="1">
      <c r="B76" s="50" t="s">
        <v>1060</v>
      </c>
    </row>
    <row r="77" spans="2:2" ht="11.25" customHeight="1">
      <c r="B77" s="50" t="s">
        <v>1061</v>
      </c>
    </row>
    <row r="78" spans="2:2" ht="11.25" customHeight="1">
      <c r="B78" s="50" t="s">
        <v>1062</v>
      </c>
    </row>
    <row r="79" spans="2:2" ht="11.25" customHeight="1">
      <c r="B79" s="50" t="s">
        <v>1063</v>
      </c>
    </row>
    <row r="80" spans="2:2" ht="11.25" customHeight="1">
      <c r="B80" s="50" t="s">
        <v>1064</v>
      </c>
    </row>
    <row r="81" spans="2:2" ht="11.25" customHeight="1">
      <c r="B81" s="50" t="s">
        <v>1065</v>
      </c>
    </row>
    <row r="82" spans="2:2" ht="11.25" customHeight="1">
      <c r="B82" s="50" t="s">
        <v>1066</v>
      </c>
    </row>
    <row r="83" spans="2:2" ht="11.25" customHeight="1">
      <c r="B83" s="50" t="s">
        <v>1067</v>
      </c>
    </row>
    <row r="84" spans="2:2" ht="11.25" customHeight="1">
      <c r="B84" s="50" t="s">
        <v>1068</v>
      </c>
    </row>
    <row r="85" spans="2:2" ht="11.25" customHeight="1">
      <c r="B85" s="50" t="s">
        <v>1069</v>
      </c>
    </row>
    <row r="86" spans="2:2" ht="11.25" customHeight="1">
      <c r="B86" s="50" t="s">
        <v>1070</v>
      </c>
    </row>
    <row r="87" spans="2:2" ht="11.25" customHeight="1">
      <c r="B87" s="50" t="s">
        <v>1071</v>
      </c>
    </row>
    <row r="88" spans="2:2" ht="11.25" customHeight="1">
      <c r="B88" s="50" t="s">
        <v>1072</v>
      </c>
    </row>
    <row r="89" spans="2:2" ht="11.25" customHeight="1">
      <c r="B89" s="50" t="s">
        <v>1073</v>
      </c>
    </row>
    <row r="90" spans="2:2" ht="11.25" customHeight="1">
      <c r="B90" s="50" t="s">
        <v>1074</v>
      </c>
    </row>
    <row r="91" spans="2:2" ht="11.25" customHeight="1">
      <c r="B91" s="50" t="s">
        <v>1075</v>
      </c>
    </row>
    <row r="92" spans="2:2" ht="11.25" customHeight="1">
      <c r="B92" s="50" t="s">
        <v>1076</v>
      </c>
    </row>
    <row r="93" spans="2:2" ht="11.25" customHeight="1">
      <c r="B93" s="50" t="s">
        <v>1077</v>
      </c>
    </row>
    <row r="94" spans="2:2" ht="11.25" customHeight="1">
      <c r="B94" s="50" t="s">
        <v>1078</v>
      </c>
    </row>
    <row r="95" spans="2:2" ht="11.25" customHeight="1">
      <c r="B95" s="50" t="s">
        <v>1079</v>
      </c>
    </row>
    <row r="96" spans="2:2" ht="11.25" customHeight="1">
      <c r="B96" s="50" t="s">
        <v>1080</v>
      </c>
    </row>
    <row r="97" spans="2:2" ht="11.25" customHeight="1">
      <c r="B97" s="50" t="s">
        <v>1081</v>
      </c>
    </row>
    <row r="98" spans="2:2" ht="11.25" customHeight="1">
      <c r="B98" s="50" t="s">
        <v>1082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C99"/>
  </sheetPr>
  <dimension ref="A1:C3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1083</v>
      </c>
      <c r="B1" t="s">
        <v>1084</v>
      </c>
      <c r="C1" t="s">
        <v>1085</v>
      </c>
    </row>
    <row r="2" spans="1:3" ht="10.5" customHeight="1">
      <c r="A2" s="1" t="s">
        <v>122</v>
      </c>
      <c r="B2" t="s">
        <v>126</v>
      </c>
      <c r="C2" t="s">
        <v>124</v>
      </c>
    </row>
    <row r="3" spans="1:3" ht="10.5" customHeight="1">
      <c r="A3" s="1" t="s">
        <v>127</v>
      </c>
      <c r="B3" t="s">
        <v>126</v>
      </c>
      <c r="C3" t="s">
        <v>128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11"/>
  <sheetViews>
    <sheetView showGridLines="0" topLeftCell="D1" workbookViewId="0">
      <pane ySplit="4" topLeftCell="A45" activePane="bottomLeft" state="frozen"/>
      <selection pane="bottomLeft" activeCell="S87" sqref="S87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3" t="s">
        <v>15</v>
      </c>
      <c r="F4" s="193"/>
      <c r="G4" s="193"/>
      <c r="H4" s="193"/>
      <c r="I4" s="32"/>
      <c r="J4" s="8"/>
      <c r="K4" s="8"/>
      <c r="L4" s="8"/>
      <c r="M4" s="8"/>
      <c r="N4" s="8"/>
      <c r="O4" s="8"/>
      <c r="P4" s="14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88" t="s">
        <v>18</v>
      </c>
      <c r="F6" s="188"/>
      <c r="G6" s="48"/>
      <c r="H6" s="37" t="s">
        <v>19</v>
      </c>
      <c r="I6" s="36"/>
      <c r="J6" s="8"/>
      <c r="K6" s="8"/>
      <c r="L6" s="8"/>
      <c r="M6" s="8"/>
      <c r="N6" s="98"/>
      <c r="O6" s="31"/>
      <c r="P6" s="38" t="s">
        <v>20</v>
      </c>
      <c r="S6" s="74" t="s">
        <v>21</v>
      </c>
      <c r="V6" s="103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8"/>
      <c r="O7" s="8"/>
      <c r="P7" s="39"/>
      <c r="S7" s="80"/>
      <c r="V7" s="100"/>
    </row>
    <row r="8" spans="1:22" ht="18" customHeight="1">
      <c r="A8" s="29"/>
      <c r="B8" s="58"/>
      <c r="C8" s="58"/>
      <c r="D8" s="58"/>
      <c r="E8" s="151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8"/>
      <c r="O8" s="58"/>
      <c r="P8" s="31"/>
      <c r="S8" s="74" t="s">
        <v>24</v>
      </c>
      <c r="V8" s="100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8"/>
      <c r="O9" s="58"/>
      <c r="P9" s="31"/>
      <c r="S9" s="80"/>
      <c r="V9" s="100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8"/>
      <c r="O10" s="58"/>
      <c r="P10" s="73"/>
      <c r="S10" s="197" t="s">
        <v>25</v>
      </c>
      <c r="V10" s="100"/>
    </row>
    <row r="11" spans="1:22" ht="18" customHeight="1">
      <c r="A11" s="29"/>
      <c r="B11" s="8"/>
      <c r="C11" s="8"/>
      <c r="D11" s="31"/>
      <c r="E11" s="188" t="s">
        <v>26</v>
      </c>
      <c r="F11" s="188"/>
      <c r="G11" s="31"/>
      <c r="H11" s="96" t="s">
        <v>27</v>
      </c>
      <c r="I11" s="36"/>
      <c r="J11" s="8"/>
      <c r="K11" s="8"/>
      <c r="L11" s="8"/>
      <c r="M11" s="8"/>
      <c r="N11" s="98"/>
      <c r="O11" s="31"/>
      <c r="P11" s="38" t="s">
        <v>20</v>
      </c>
      <c r="S11" s="198"/>
      <c r="V11" s="103" t="s">
        <v>28</v>
      </c>
    </row>
    <row r="12" spans="1:22" ht="18" customHeight="1">
      <c r="A12" s="29"/>
      <c r="B12" s="8"/>
      <c r="C12" s="8"/>
      <c r="D12" s="31"/>
      <c r="E12" s="188" t="s">
        <v>29</v>
      </c>
      <c r="F12" s="188"/>
      <c r="G12" s="31"/>
      <c r="H12" s="59" t="s">
        <v>30</v>
      </c>
      <c r="I12" s="36"/>
      <c r="J12" s="8"/>
      <c r="K12" s="8"/>
      <c r="L12" s="8"/>
      <c r="M12" s="8"/>
      <c r="N12" s="98"/>
      <c r="O12" s="31"/>
      <c r="P12" s="38" t="s">
        <v>20</v>
      </c>
      <c r="S12" s="198"/>
      <c r="V12" s="101" t="s">
        <v>31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8"/>
      <c r="O13" s="58"/>
      <c r="P13" s="39"/>
      <c r="S13" s="199"/>
      <c r="V13" s="100"/>
    </row>
    <row r="14" spans="1:22" ht="18" customHeight="1">
      <c r="A14" s="29"/>
      <c r="B14" s="58"/>
      <c r="C14" s="58"/>
      <c r="D14" s="31"/>
      <c r="E14" s="188" t="s">
        <v>32</v>
      </c>
      <c r="F14" s="188"/>
      <c r="G14" s="31"/>
      <c r="H14" s="113" t="s">
        <v>33</v>
      </c>
      <c r="I14" s="36"/>
      <c r="J14" s="58"/>
      <c r="K14" s="58"/>
      <c r="L14" s="58"/>
      <c r="M14" s="58"/>
      <c r="N14" s="98"/>
      <c r="O14" s="31"/>
      <c r="P14" s="82" t="s">
        <v>20</v>
      </c>
      <c r="S14" s="114"/>
      <c r="V14" s="101" t="s">
        <v>34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8"/>
      <c r="O15" s="58"/>
      <c r="P15" s="73"/>
      <c r="S15" s="194" t="s">
        <v>35</v>
      </c>
      <c r="V15" s="100"/>
    </row>
    <row r="16" spans="1:22" ht="11.25" hidden="1" customHeight="1">
      <c r="A16" s="8"/>
      <c r="B16" s="8"/>
      <c r="C16" s="8"/>
      <c r="D16" s="31"/>
      <c r="E16" s="191" t="s">
        <v>36</v>
      </c>
      <c r="F16" s="191"/>
      <c r="G16" s="49"/>
      <c r="H16" s="41"/>
      <c r="I16" s="36"/>
      <c r="J16" s="8"/>
      <c r="K16" s="8"/>
      <c r="L16" s="8"/>
      <c r="M16" s="8"/>
      <c r="N16" s="98"/>
      <c r="O16" s="31"/>
      <c r="P16" s="39"/>
      <c r="S16" s="195"/>
      <c r="V16" s="100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8"/>
      <c r="O17" s="8"/>
      <c r="P17" s="39"/>
      <c r="S17" s="195"/>
      <c r="V17" s="100"/>
    </row>
    <row r="18" spans="1:22" ht="39" customHeight="1">
      <c r="A18" s="40"/>
      <c r="B18" s="8"/>
      <c r="C18" s="8"/>
      <c r="D18" s="31"/>
      <c r="E18" s="188" t="s">
        <v>37</v>
      </c>
      <c r="F18" s="188"/>
      <c r="G18" s="48"/>
      <c r="H18" s="37" t="s">
        <v>38</v>
      </c>
      <c r="I18" s="36"/>
      <c r="J18" s="8"/>
      <c r="K18" s="8"/>
      <c r="L18" s="8"/>
      <c r="M18" s="8"/>
      <c r="N18" s="98"/>
      <c r="O18" s="31"/>
      <c r="P18" s="38" t="s">
        <v>20</v>
      </c>
      <c r="S18" s="195"/>
      <c r="V18" s="103" t="s">
        <v>39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8"/>
      <c r="O19" s="8"/>
      <c r="P19" s="39"/>
      <c r="S19" s="195"/>
      <c r="V19" s="100"/>
    </row>
    <row r="20" spans="1:22" ht="18" customHeight="1">
      <c r="A20" s="8"/>
      <c r="B20" s="8"/>
      <c r="C20" s="8"/>
      <c r="D20" s="31"/>
      <c r="E20" s="188" t="s">
        <v>40</v>
      </c>
      <c r="F20" s="188"/>
      <c r="G20" s="31"/>
      <c r="H20" s="51" t="s">
        <v>41</v>
      </c>
      <c r="I20" s="36"/>
      <c r="J20" s="8"/>
      <c r="K20" s="8"/>
      <c r="L20" s="8"/>
      <c r="M20" s="8"/>
      <c r="N20" s="98"/>
      <c r="O20" s="31"/>
      <c r="P20" s="38" t="s">
        <v>20</v>
      </c>
      <c r="S20" s="195"/>
      <c r="V20" s="103" t="s">
        <v>42</v>
      </c>
    </row>
    <row r="21" spans="1:22" ht="18" customHeight="1">
      <c r="A21" s="8"/>
      <c r="B21" s="8"/>
      <c r="C21" s="8"/>
      <c r="D21" s="31"/>
      <c r="E21" s="188" t="s">
        <v>43</v>
      </c>
      <c r="F21" s="188"/>
      <c r="G21" s="31"/>
      <c r="H21" s="51" t="s">
        <v>44</v>
      </c>
      <c r="I21" s="36"/>
      <c r="J21" s="8"/>
      <c r="K21" s="8"/>
      <c r="L21" s="8"/>
      <c r="M21" s="8"/>
      <c r="N21" s="98"/>
      <c r="O21" s="31"/>
      <c r="P21" s="38" t="s">
        <v>20</v>
      </c>
      <c r="S21" s="195"/>
      <c r="V21" s="103" t="s">
        <v>45</v>
      </c>
    </row>
    <row r="22" spans="1:22" ht="18" customHeight="1">
      <c r="A22" s="8"/>
      <c r="B22" s="8"/>
      <c r="C22" s="8"/>
      <c r="D22" s="31"/>
      <c r="E22" s="188" t="s">
        <v>46</v>
      </c>
      <c r="F22" s="188"/>
      <c r="G22" s="31"/>
      <c r="H22" s="51" t="s">
        <v>47</v>
      </c>
      <c r="I22" s="36"/>
      <c r="J22" s="8"/>
      <c r="K22" s="8"/>
      <c r="L22" s="8"/>
      <c r="M22" s="8"/>
      <c r="N22" s="98"/>
      <c r="O22" s="31"/>
      <c r="P22" s="38" t="s">
        <v>20</v>
      </c>
      <c r="S22" s="195"/>
      <c r="V22" s="103" t="s">
        <v>48</v>
      </c>
    </row>
    <row r="23" spans="1:22" ht="24" customHeight="1">
      <c r="A23" s="8"/>
      <c r="B23" s="8"/>
      <c r="C23" s="8"/>
      <c r="D23" s="31"/>
      <c r="E23" s="188" t="s">
        <v>49</v>
      </c>
      <c r="F23" s="188"/>
      <c r="G23" s="31"/>
      <c r="H23" s="52" t="s">
        <v>50</v>
      </c>
      <c r="I23" s="36"/>
      <c r="J23" s="8"/>
      <c r="K23" s="8"/>
      <c r="L23" s="8"/>
      <c r="M23" s="8"/>
      <c r="N23" s="98"/>
      <c r="O23" s="31"/>
      <c r="P23" s="38" t="s">
        <v>20</v>
      </c>
      <c r="S23" s="195"/>
      <c r="V23" s="102" t="s">
        <v>51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8"/>
      <c r="O24" s="58"/>
      <c r="P24" s="39"/>
      <c r="S24" s="195"/>
      <c r="V24" s="100"/>
    </row>
    <row r="25" spans="1:22" ht="24" customHeight="1">
      <c r="A25" s="58"/>
      <c r="B25" s="58"/>
      <c r="C25" s="58"/>
      <c r="D25" s="31"/>
      <c r="E25" s="188" t="s">
        <v>52</v>
      </c>
      <c r="F25" s="188"/>
      <c r="G25" s="31"/>
      <c r="H25" s="56" t="s">
        <v>53</v>
      </c>
      <c r="I25" s="36"/>
      <c r="J25" s="58"/>
      <c r="K25" s="58"/>
      <c r="L25" s="58"/>
      <c r="M25" s="58"/>
      <c r="N25" s="98"/>
      <c r="O25" s="31"/>
      <c r="P25" s="82" t="s">
        <v>20</v>
      </c>
      <c r="S25" s="195"/>
      <c r="V25" s="103" t="s">
        <v>54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8"/>
      <c r="O26" s="8"/>
      <c r="P26" s="31"/>
      <c r="S26" s="195"/>
      <c r="V26" s="100"/>
    </row>
    <row r="27" spans="1:22" ht="18" customHeight="1">
      <c r="A27" s="58"/>
      <c r="B27" s="58"/>
      <c r="C27" s="58"/>
      <c r="D27" s="31"/>
      <c r="E27" s="188" t="s">
        <v>55</v>
      </c>
      <c r="F27" s="188"/>
      <c r="G27" s="31"/>
      <c r="H27" s="52" t="s">
        <v>56</v>
      </c>
      <c r="I27" s="36"/>
      <c r="J27" s="58"/>
      <c r="K27" s="58"/>
      <c r="L27" s="58"/>
      <c r="M27" s="58"/>
      <c r="N27" s="98"/>
      <c r="O27" s="31"/>
      <c r="P27" s="82" t="s">
        <v>20</v>
      </c>
      <c r="S27" s="195"/>
      <c r="V27" s="101" t="s">
        <v>57</v>
      </c>
    </row>
    <row r="28" spans="1:22" ht="10.5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8"/>
      <c r="O28" s="58"/>
      <c r="P28" s="31"/>
      <c r="S28" s="195"/>
      <c r="V28" s="100"/>
    </row>
    <row r="29" spans="1:22" ht="10.5" hidden="1" customHeight="1">
      <c r="A29" s="58"/>
      <c r="B29" s="58"/>
      <c r="C29" s="58"/>
      <c r="D29" s="31"/>
      <c r="E29" s="188" t="s">
        <v>58</v>
      </c>
      <c r="F29" s="188"/>
      <c r="G29" s="31"/>
      <c r="H29" s="56"/>
      <c r="I29" s="36"/>
      <c r="J29" s="58"/>
      <c r="K29" s="58"/>
      <c r="L29" s="58"/>
      <c r="M29" s="58"/>
      <c r="N29" s="98"/>
      <c r="O29" s="31"/>
      <c r="P29" s="82" t="str">
        <f>IF(H27="По обособленному подразделению","MANDATORY","OPTIONAL")</f>
        <v>OPTIONAL</v>
      </c>
      <c r="S29" s="195"/>
      <c r="V29" s="101" t="s">
        <v>59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8"/>
      <c r="O30" s="31"/>
      <c r="P30" s="31"/>
      <c r="S30" s="196"/>
      <c r="V30" s="100"/>
    </row>
    <row r="31" spans="1:22" ht="17.25" customHeight="1">
      <c r="A31" s="40"/>
      <c r="B31" s="40"/>
      <c r="C31" s="58"/>
      <c r="D31" s="43"/>
      <c r="E31" s="188" t="s">
        <v>60</v>
      </c>
      <c r="F31" s="188"/>
      <c r="G31" s="42"/>
      <c r="H31" s="152" t="s">
        <v>61</v>
      </c>
      <c r="I31" s="58"/>
      <c r="J31" s="58"/>
      <c r="K31" s="58"/>
      <c r="L31" s="58"/>
      <c r="M31" s="58"/>
      <c r="N31" s="98"/>
      <c r="O31" s="58"/>
      <c r="P31" s="82" t="s">
        <v>20</v>
      </c>
      <c r="S31" s="80"/>
      <c r="V31" s="101" t="s">
        <v>62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8"/>
      <c r="O32" s="8"/>
      <c r="P32" s="8"/>
      <c r="S32" s="80"/>
      <c r="V32" s="100"/>
    </row>
    <row r="33" spans="1:22" ht="24" customHeight="1">
      <c r="A33" s="40"/>
      <c r="B33" s="40"/>
      <c r="C33" s="58"/>
      <c r="D33" s="43"/>
      <c r="E33" s="188" t="s">
        <v>63</v>
      </c>
      <c r="F33" s="188"/>
      <c r="G33" s="31"/>
      <c r="H33" s="79" t="s">
        <v>64</v>
      </c>
      <c r="I33" s="58"/>
      <c r="J33" s="58"/>
      <c r="K33" s="58"/>
      <c r="L33" s="58"/>
      <c r="M33" s="58"/>
      <c r="N33" s="98"/>
      <c r="O33" s="58"/>
      <c r="P33" s="82" t="s">
        <v>20</v>
      </c>
      <c r="S33" s="77" t="s">
        <v>65</v>
      </c>
      <c r="V33" s="101" t="s">
        <v>66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8"/>
      <c r="O34" s="58"/>
      <c r="P34" s="58"/>
      <c r="S34" s="80"/>
      <c r="V34" s="100"/>
    </row>
    <row r="35" spans="1:22" ht="24" customHeight="1">
      <c r="A35" s="40"/>
      <c r="B35" s="40"/>
      <c r="C35" s="58"/>
      <c r="D35" s="43"/>
      <c r="E35" s="188" t="s">
        <v>67</v>
      </c>
      <c r="F35" s="188"/>
      <c r="G35" s="31"/>
      <c r="H35" s="78" t="s">
        <v>68</v>
      </c>
      <c r="I35" s="58"/>
      <c r="J35" s="58"/>
      <c r="K35" s="58"/>
      <c r="L35" s="58"/>
      <c r="M35" s="58"/>
      <c r="N35" s="98"/>
      <c r="O35" s="58"/>
      <c r="P35" s="82" t="s">
        <v>20</v>
      </c>
      <c r="S35" s="77"/>
      <c r="V35" s="101" t="s">
        <v>69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8"/>
      <c r="O36" s="58"/>
      <c r="P36" s="58"/>
      <c r="S36" s="80"/>
      <c r="V36" s="100"/>
    </row>
    <row r="37" spans="1:22" ht="24.75" customHeight="1">
      <c r="A37" s="40"/>
      <c r="B37" s="40"/>
      <c r="C37" s="58"/>
      <c r="D37" s="43"/>
      <c r="E37" s="188" t="s">
        <v>70</v>
      </c>
      <c r="F37" s="188"/>
      <c r="G37" s="31"/>
      <c r="H37" s="141" t="s">
        <v>71</v>
      </c>
      <c r="I37" s="58"/>
      <c r="J37" s="58"/>
      <c r="K37" s="58"/>
      <c r="L37" s="58"/>
      <c r="M37" s="58"/>
      <c r="N37" s="98"/>
      <c r="O37" s="58"/>
      <c r="P37" s="82" t="s">
        <v>20</v>
      </c>
      <c r="S37" s="80"/>
      <c r="V37" s="101" t="s">
        <v>72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8"/>
      <c r="O38" s="58"/>
      <c r="P38" s="58"/>
      <c r="S38" s="80"/>
      <c r="V38" s="100"/>
    </row>
    <row r="39" spans="1:22" ht="24.75" customHeight="1">
      <c r="A39" s="40"/>
      <c r="B39" s="40"/>
      <c r="C39" s="58"/>
      <c r="D39" s="43"/>
      <c r="E39" s="188" t="s">
        <v>73</v>
      </c>
      <c r="F39" s="188"/>
      <c r="G39" s="31"/>
      <c r="H39" s="141" t="s">
        <v>71</v>
      </c>
      <c r="I39" s="58"/>
      <c r="J39" s="58"/>
      <c r="K39" s="58"/>
      <c r="L39" s="58"/>
      <c r="M39" s="58"/>
      <c r="N39" s="98"/>
      <c r="O39" s="58"/>
      <c r="P39" s="82" t="s">
        <v>20</v>
      </c>
      <c r="S39" s="80"/>
      <c r="V39" s="101" t="s">
        <v>74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8"/>
      <c r="O40" s="58"/>
      <c r="P40" s="58"/>
      <c r="S40" s="80"/>
      <c r="V40" s="100"/>
    </row>
    <row r="41" spans="1:22" ht="24.75" customHeight="1">
      <c r="A41" s="40"/>
      <c r="B41" s="40"/>
      <c r="C41" s="58"/>
      <c r="D41" s="43"/>
      <c r="E41" s="188" t="s">
        <v>75</v>
      </c>
      <c r="F41" s="188"/>
      <c r="G41" s="31"/>
      <c r="H41" s="106" t="s">
        <v>76</v>
      </c>
      <c r="I41" s="58"/>
      <c r="J41" s="58"/>
      <c r="K41" s="58"/>
      <c r="L41" s="58"/>
      <c r="M41" s="58"/>
      <c r="N41" s="98"/>
      <c r="O41" s="58"/>
      <c r="P41" s="82" t="s">
        <v>20</v>
      </c>
      <c r="S41" s="77" t="s">
        <v>77</v>
      </c>
      <c r="V41" s="103" t="s">
        <v>78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8"/>
      <c r="O42" s="58"/>
      <c r="P42" s="58"/>
      <c r="S42" s="80"/>
      <c r="V42" s="100"/>
    </row>
    <row r="43" spans="1:22" ht="18.75" customHeight="1">
      <c r="A43" s="40"/>
      <c r="B43" s="40"/>
      <c r="C43" s="58"/>
      <c r="D43" s="43"/>
      <c r="E43" s="188" t="s">
        <v>79</v>
      </c>
      <c r="F43" s="188"/>
      <c r="G43" s="31"/>
      <c r="H43" s="14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8"/>
      <c r="O43" s="58"/>
      <c r="P43" s="82" t="s">
        <v>20</v>
      </c>
      <c r="S43" s="80"/>
      <c r="V43" s="103" t="s">
        <v>80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8"/>
      <c r="O44" s="58"/>
      <c r="P44" s="58"/>
      <c r="S44" s="80"/>
      <c r="V44" s="100"/>
    </row>
    <row r="45" spans="1:22" ht="63" customHeight="1">
      <c r="A45" s="40"/>
      <c r="B45" s="40"/>
      <c r="C45" s="8"/>
      <c r="D45" s="43"/>
      <c r="E45" s="188" t="s">
        <v>81</v>
      </c>
      <c r="F45" s="188"/>
      <c r="G45" s="31"/>
      <c r="H45" s="78" t="s">
        <v>82</v>
      </c>
      <c r="I45" s="8"/>
      <c r="J45" s="8"/>
      <c r="K45" s="8"/>
      <c r="L45" s="8"/>
      <c r="M45" s="8"/>
      <c r="N45" s="98"/>
      <c r="O45" s="8"/>
      <c r="P45" s="82" t="s">
        <v>20</v>
      </c>
      <c r="S45" s="77" t="s">
        <v>83</v>
      </c>
      <c r="V45" s="101" t="s">
        <v>84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8"/>
      <c r="O46" s="58"/>
      <c r="P46" s="58"/>
      <c r="S46" s="80"/>
      <c r="V46" s="100"/>
    </row>
    <row r="47" spans="1:22" ht="24" customHeight="1">
      <c r="A47" s="40"/>
      <c r="B47" s="40"/>
      <c r="C47" s="58"/>
      <c r="D47" s="43"/>
      <c r="E47" s="188" t="s">
        <v>85</v>
      </c>
      <c r="F47" s="188"/>
      <c r="G47" s="31"/>
      <c r="H47" s="106" t="s">
        <v>68</v>
      </c>
      <c r="I47" s="58"/>
      <c r="J47" s="58"/>
      <c r="K47" s="58"/>
      <c r="L47" s="58"/>
      <c r="M47" s="58"/>
      <c r="N47" s="98"/>
      <c r="O47" s="58"/>
      <c r="P47" s="82" t="s">
        <v>20</v>
      </c>
      <c r="S47" s="77"/>
      <c r="V47" s="101" t="s">
        <v>86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8"/>
      <c r="O48" s="58"/>
      <c r="P48" s="58"/>
      <c r="S48" s="80"/>
      <c r="V48" s="100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8"/>
      <c r="O49" s="8"/>
      <c r="P49" s="8"/>
      <c r="S49" s="80"/>
      <c r="V49" s="100"/>
    </row>
    <row r="50" spans="1:22" ht="15" hidden="1" customHeight="1">
      <c r="A50" s="58"/>
      <c r="B50" s="58"/>
      <c r="C50" s="58"/>
      <c r="D50" s="31"/>
      <c r="E50" s="191" t="s">
        <v>87</v>
      </c>
      <c r="F50" s="191"/>
      <c r="G50" s="49"/>
      <c r="H50" s="116" t="s">
        <v>16</v>
      </c>
      <c r="I50" s="36"/>
      <c r="J50" s="58"/>
      <c r="K50" s="58"/>
      <c r="L50" s="58"/>
      <c r="M50" s="58"/>
      <c r="N50" s="98"/>
      <c r="O50" s="31"/>
      <c r="P50" s="31"/>
      <c r="S50" s="80"/>
      <c r="V50" s="100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8"/>
      <c r="O51" s="58"/>
      <c r="P51" s="58"/>
      <c r="S51" s="80"/>
      <c r="V51" s="100"/>
    </row>
    <row r="52" spans="1:22" ht="18" customHeight="1">
      <c r="A52" s="40"/>
      <c r="B52" s="40"/>
      <c r="C52" s="58"/>
      <c r="D52" s="43"/>
      <c r="E52" s="192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оказывающих услуги в ценовой зоне теплоснабжения</v>
      </c>
      <c r="F52" s="192"/>
      <c r="G52" s="192"/>
      <c r="H52" s="192"/>
      <c r="I52" s="58"/>
      <c r="J52" s="58"/>
      <c r="K52" s="58"/>
      <c r="L52" s="58"/>
      <c r="M52" s="58"/>
      <c r="N52" s="98"/>
      <c r="O52" s="58"/>
      <c r="P52" s="58"/>
      <c r="S52" s="80"/>
      <c r="V52" s="100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8"/>
      <c r="O53" s="58"/>
      <c r="P53" s="58"/>
      <c r="S53" s="80"/>
      <c r="V53" s="100"/>
    </row>
    <row r="54" spans="1:22" ht="36" customHeight="1">
      <c r="A54" s="40"/>
      <c r="B54" s="40"/>
      <c r="C54" s="58"/>
      <c r="D54" s="43"/>
      <c r="E54" s="192" t="str">
        <f>IF(LEN(P4)=0,"(режим работы с отчётом не выбран)",VLOOKUP(P4,REPORT_MODE_LIST,2,FALSE))</f>
        <v>Организация оказывает услуги в ценовой зоне теплоснабжения</v>
      </c>
      <c r="F54" s="192"/>
      <c r="G54" s="192"/>
      <c r="H54" s="192"/>
      <c r="I54" s="58"/>
      <c r="J54" s="58"/>
      <c r="K54" s="58"/>
      <c r="L54" s="58"/>
      <c r="M54" s="58"/>
      <c r="N54" s="98"/>
      <c r="O54" s="58"/>
      <c r="P54" s="58"/>
      <c r="S54" s="80"/>
      <c r="V54" s="100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8"/>
      <c r="O55" s="58"/>
      <c r="P55" s="58"/>
      <c r="S55" s="80"/>
      <c r="V55" s="100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8"/>
      <c r="O56" s="8"/>
      <c r="P56" s="8"/>
      <c r="S56" s="80"/>
      <c r="V56" s="100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8"/>
      <c r="O57" s="8"/>
      <c r="P57" s="8"/>
      <c r="S57" s="80"/>
      <c r="V57" s="100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8"/>
      <c r="O58" s="8"/>
      <c r="P58" s="8"/>
      <c r="S58" s="80"/>
      <c r="V58" s="100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8"/>
      <c r="O59" s="8"/>
      <c r="P59" s="8"/>
      <c r="S59" s="80"/>
      <c r="V59" s="100"/>
    </row>
    <row r="60" spans="1:22" ht="15" customHeight="1">
      <c r="A60" s="8"/>
      <c r="B60" s="8"/>
      <c r="C60" s="8"/>
      <c r="D60" s="8"/>
      <c r="E60" s="190" t="s">
        <v>88</v>
      </c>
      <c r="F60" s="190"/>
      <c r="G60" s="53"/>
      <c r="H60" s="53"/>
      <c r="I60" s="8"/>
      <c r="J60" s="8"/>
      <c r="K60" s="8"/>
      <c r="L60" s="8"/>
      <c r="M60" s="8"/>
      <c r="N60" s="98"/>
      <c r="O60" s="8"/>
      <c r="P60" s="8"/>
      <c r="S60" s="80"/>
      <c r="V60" s="100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8"/>
      <c r="O61" s="8"/>
      <c r="P61" s="31"/>
      <c r="S61" s="80"/>
      <c r="V61" s="100"/>
    </row>
    <row r="62" spans="1:22" ht="24" customHeight="1">
      <c r="A62" s="58"/>
      <c r="B62" s="58"/>
      <c r="C62" s="58"/>
      <c r="D62" s="31"/>
      <c r="E62" s="188" t="s">
        <v>89</v>
      </c>
      <c r="F62" s="99" t="s">
        <v>90</v>
      </c>
      <c r="G62" s="31"/>
      <c r="H62" s="78" t="s">
        <v>91</v>
      </c>
      <c r="I62" s="36"/>
      <c r="J62" s="58"/>
      <c r="K62" s="58"/>
      <c r="L62" s="58"/>
      <c r="M62" s="58"/>
      <c r="N62" s="98"/>
      <c r="O62" s="31"/>
      <c r="P62" s="82" t="s">
        <v>20</v>
      </c>
      <c r="S62" s="80"/>
      <c r="V62" s="101" t="s">
        <v>92</v>
      </c>
    </row>
    <row r="63" spans="1:22" ht="24" customHeight="1">
      <c r="A63" s="58"/>
      <c r="B63" s="58"/>
      <c r="C63" s="58"/>
      <c r="D63" s="31"/>
      <c r="E63" s="188"/>
      <c r="F63" s="99" t="s">
        <v>93</v>
      </c>
      <c r="G63" s="31"/>
      <c r="H63" s="78" t="s">
        <v>91</v>
      </c>
      <c r="I63" s="36"/>
      <c r="J63" s="58"/>
      <c r="K63" s="58"/>
      <c r="L63" s="58"/>
      <c r="M63" s="58"/>
      <c r="N63" s="98"/>
      <c r="O63" s="31"/>
      <c r="P63" s="82" t="s">
        <v>20</v>
      </c>
      <c r="S63" s="80"/>
      <c r="V63" s="101" t="s">
        <v>94</v>
      </c>
    </row>
    <row r="64" spans="1:22" ht="15" customHeight="1">
      <c r="A64" s="58"/>
      <c r="B64" s="58"/>
      <c r="C64" s="58"/>
      <c r="D64" s="31"/>
      <c r="E64" s="188" t="s">
        <v>95</v>
      </c>
      <c r="F64" s="99" t="s">
        <v>96</v>
      </c>
      <c r="G64" s="31"/>
      <c r="H64" s="78" t="s">
        <v>97</v>
      </c>
      <c r="I64" s="36"/>
      <c r="J64" s="58"/>
      <c r="K64" s="58"/>
      <c r="L64" s="58"/>
      <c r="M64" s="58"/>
      <c r="N64" s="98"/>
      <c r="O64" s="31"/>
      <c r="P64" s="82" t="s">
        <v>20</v>
      </c>
      <c r="S64" s="80"/>
      <c r="V64" s="101" t="s">
        <v>98</v>
      </c>
    </row>
    <row r="65" spans="1:22" ht="15" customHeight="1">
      <c r="A65" s="58"/>
      <c r="B65" s="58"/>
      <c r="C65" s="58"/>
      <c r="D65" s="31"/>
      <c r="E65" s="188"/>
      <c r="F65" s="99" t="s">
        <v>99</v>
      </c>
      <c r="G65" s="31"/>
      <c r="H65" s="78" t="s">
        <v>100</v>
      </c>
      <c r="I65" s="36"/>
      <c r="J65" s="58"/>
      <c r="K65" s="58"/>
      <c r="L65" s="58"/>
      <c r="M65" s="58"/>
      <c r="N65" s="98"/>
      <c r="O65" s="31"/>
      <c r="P65" s="82" t="s">
        <v>20</v>
      </c>
      <c r="S65" s="80"/>
      <c r="V65" s="101" t="s">
        <v>101</v>
      </c>
    </row>
    <row r="66" spans="1:22" ht="15" customHeight="1">
      <c r="A66" s="58"/>
      <c r="B66" s="58"/>
      <c r="C66" s="58"/>
      <c r="D66" s="31"/>
      <c r="E66" s="188" t="s">
        <v>102</v>
      </c>
      <c r="F66" s="99" t="s">
        <v>96</v>
      </c>
      <c r="G66" s="31"/>
      <c r="H66" s="78" t="s">
        <v>103</v>
      </c>
      <c r="I66" s="36"/>
      <c r="J66" s="58"/>
      <c r="K66" s="58"/>
      <c r="L66" s="58"/>
      <c r="M66" s="58"/>
      <c r="N66" s="98"/>
      <c r="O66" s="31"/>
      <c r="P66" s="82" t="s">
        <v>20</v>
      </c>
      <c r="S66" s="80"/>
      <c r="V66" s="101" t="s">
        <v>104</v>
      </c>
    </row>
    <row r="67" spans="1:22" ht="15" customHeight="1">
      <c r="A67" s="58"/>
      <c r="B67" s="58"/>
      <c r="C67" s="58"/>
      <c r="D67" s="31"/>
      <c r="E67" s="188"/>
      <c r="F67" s="99" t="s">
        <v>99</v>
      </c>
      <c r="G67" s="31"/>
      <c r="H67" s="78" t="s">
        <v>105</v>
      </c>
      <c r="I67" s="36"/>
      <c r="J67" s="58"/>
      <c r="K67" s="58"/>
      <c r="L67" s="58"/>
      <c r="M67" s="58"/>
      <c r="N67" s="98"/>
      <c r="O67" s="31"/>
      <c r="P67" s="82" t="s">
        <v>20</v>
      </c>
      <c r="S67" s="80"/>
      <c r="V67" s="101" t="s">
        <v>106</v>
      </c>
    </row>
    <row r="68" spans="1:22" ht="15" customHeight="1">
      <c r="A68" s="8"/>
      <c r="B68" s="8"/>
      <c r="C68" s="8"/>
      <c r="D68" s="31"/>
      <c r="E68" s="188" t="s">
        <v>107</v>
      </c>
      <c r="F68" s="99" t="s">
        <v>96</v>
      </c>
      <c r="G68" s="31"/>
      <c r="H68" s="78" t="s">
        <v>108</v>
      </c>
      <c r="I68" s="36"/>
      <c r="J68" s="8"/>
      <c r="K68" s="8"/>
      <c r="L68" s="8"/>
      <c r="M68" s="8"/>
      <c r="N68" s="98"/>
      <c r="O68" s="31"/>
      <c r="P68" s="82" t="s">
        <v>20</v>
      </c>
      <c r="S68" s="80"/>
      <c r="V68" s="101" t="s">
        <v>109</v>
      </c>
    </row>
    <row r="69" spans="1:22" ht="15" customHeight="1">
      <c r="A69" s="8"/>
      <c r="B69" s="8"/>
      <c r="C69" s="8"/>
      <c r="D69" s="31"/>
      <c r="E69" s="188"/>
      <c r="F69" s="99" t="s">
        <v>110</v>
      </c>
      <c r="G69" s="31"/>
      <c r="H69" s="78" t="s">
        <v>111</v>
      </c>
      <c r="I69" s="36"/>
      <c r="J69" s="8"/>
      <c r="K69" s="8"/>
      <c r="L69" s="8"/>
      <c r="M69" s="8"/>
      <c r="N69" s="98"/>
      <c r="O69" s="31"/>
      <c r="P69" s="82" t="s">
        <v>20</v>
      </c>
      <c r="S69" s="80"/>
      <c r="V69" s="101" t="s">
        <v>112</v>
      </c>
    </row>
    <row r="70" spans="1:22" ht="15" customHeight="1">
      <c r="A70" s="8"/>
      <c r="B70" s="8"/>
      <c r="C70" s="8"/>
      <c r="D70" s="31"/>
      <c r="E70" s="188"/>
      <c r="F70" s="99" t="s">
        <v>99</v>
      </c>
      <c r="G70" s="31"/>
      <c r="H70" s="78" t="s">
        <v>113</v>
      </c>
      <c r="I70" s="36"/>
      <c r="J70" s="8"/>
      <c r="K70" s="8"/>
      <c r="L70" s="8"/>
      <c r="M70" s="8"/>
      <c r="N70" s="98"/>
      <c r="O70" s="31"/>
      <c r="P70" s="82" t="s">
        <v>20</v>
      </c>
      <c r="S70" s="80"/>
      <c r="V70" s="101" t="s">
        <v>114</v>
      </c>
    </row>
    <row r="71" spans="1:22" ht="15" customHeight="1">
      <c r="A71" s="8"/>
      <c r="B71" s="8"/>
      <c r="C71" s="8"/>
      <c r="D71" s="31"/>
      <c r="E71" s="188"/>
      <c r="F71" s="99" t="s">
        <v>115</v>
      </c>
      <c r="G71" s="31"/>
      <c r="H71" s="78" t="s">
        <v>116</v>
      </c>
      <c r="I71" s="36"/>
      <c r="J71" s="8"/>
      <c r="K71" s="8"/>
      <c r="L71" s="8"/>
      <c r="M71" s="8"/>
      <c r="N71" s="98"/>
      <c r="O71" s="31"/>
      <c r="P71" s="82" t="s">
        <v>20</v>
      </c>
      <c r="S71" s="80"/>
      <c r="V71" s="101" t="s">
        <v>117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89" t="s">
        <v>118</v>
      </c>
      <c r="F75" s="189"/>
      <c r="G75" s="189"/>
      <c r="H75" s="189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88" t="s">
        <v>119</v>
      </c>
      <c r="F78" s="188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120</v>
      </c>
    </row>
    <row r="79" spans="1:22" ht="3" customHeight="1"/>
    <row r="80" spans="1:22" ht="24" customHeight="1">
      <c r="A80" s="40"/>
      <c r="B80" s="40"/>
      <c r="C80" s="58"/>
      <c r="D80" s="43"/>
      <c r="E80" s="188" t="s">
        <v>121</v>
      </c>
      <c r="F80" s="188"/>
      <c r="G80" s="31"/>
      <c r="H80" s="153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>
      <c r="E86" s="187" t="s">
        <v>122</v>
      </c>
      <c r="F86" s="85" t="s">
        <v>123</v>
      </c>
      <c r="G86" s="86"/>
      <c r="H86" s="71" t="s">
        <v>124</v>
      </c>
    </row>
    <row r="87" spans="5:8" ht="15" customHeight="1">
      <c r="E87" s="187"/>
      <c r="F87" s="85" t="s">
        <v>125</v>
      </c>
      <c r="G87" s="86"/>
      <c r="H87" s="71" t="s">
        <v>126</v>
      </c>
    </row>
    <row r="88" spans="5:8" ht="15" customHeight="1">
      <c r="E88" s="187" t="s">
        <v>127</v>
      </c>
      <c r="F88" s="85" t="s">
        <v>123</v>
      </c>
      <c r="G88" s="86"/>
      <c r="H88" s="170" t="s">
        <v>128</v>
      </c>
    </row>
    <row r="89" spans="5:8" ht="15" customHeight="1">
      <c r="E89" s="187"/>
      <c r="F89" s="85" t="s">
        <v>125</v>
      </c>
      <c r="G89" s="86"/>
      <c r="H89" s="170" t="s">
        <v>126</v>
      </c>
    </row>
    <row r="90" spans="5:8" ht="0" hidden="1" customHeight="1">
      <c r="E90" s="187" t="s">
        <v>30</v>
      </c>
      <c r="F90" s="85" t="s">
        <v>123</v>
      </c>
      <c r="G90" s="86"/>
      <c r="H90" s="154"/>
    </row>
    <row r="91" spans="5:8" ht="0" hidden="1" customHeight="1">
      <c r="E91" s="187"/>
      <c r="F91" s="85" t="s">
        <v>125</v>
      </c>
      <c r="G91" s="86"/>
      <c r="H91" s="154"/>
    </row>
    <row r="92" spans="5:8" ht="0" hidden="1" customHeight="1">
      <c r="E92" s="187" t="s">
        <v>129</v>
      </c>
      <c r="F92" s="85" t="s">
        <v>123</v>
      </c>
      <c r="G92" s="86"/>
      <c r="H92" s="154"/>
    </row>
    <row r="93" spans="5:8" ht="0" hidden="1" customHeight="1">
      <c r="E93" s="187"/>
      <c r="F93" s="85" t="s">
        <v>125</v>
      </c>
      <c r="G93" s="86"/>
      <c r="H93" s="154"/>
    </row>
    <row r="94" spans="5:8" ht="0" hidden="1" customHeight="1">
      <c r="E94" s="187" t="s">
        <v>130</v>
      </c>
      <c r="F94" s="85" t="s">
        <v>123</v>
      </c>
      <c r="G94" s="86"/>
      <c r="H94" s="154"/>
    </row>
    <row r="95" spans="5:8" ht="0" hidden="1" customHeight="1">
      <c r="E95" s="187"/>
      <c r="F95" s="85" t="s">
        <v>125</v>
      </c>
      <c r="G95" s="86"/>
      <c r="H95" s="154"/>
    </row>
    <row r="96" spans="5:8" ht="0" hidden="1" customHeight="1">
      <c r="E96" s="187" t="s">
        <v>131</v>
      </c>
      <c r="F96" s="85" t="s">
        <v>123</v>
      </c>
      <c r="G96" s="86"/>
      <c r="H96" s="154"/>
    </row>
    <row r="97" spans="5:8" ht="0" hidden="1" customHeight="1">
      <c r="E97" s="187"/>
      <c r="F97" s="85" t="s">
        <v>125</v>
      </c>
      <c r="G97" s="86"/>
      <c r="H97" s="154"/>
    </row>
    <row r="98" spans="5:8" ht="0" hidden="1" customHeight="1">
      <c r="E98" s="187" t="s">
        <v>132</v>
      </c>
      <c r="F98" s="85" t="s">
        <v>123</v>
      </c>
      <c r="G98" s="86"/>
      <c r="H98" s="154"/>
    </row>
    <row r="99" spans="5:8" ht="0" hidden="1" customHeight="1">
      <c r="E99" s="187"/>
      <c r="F99" s="85" t="s">
        <v>125</v>
      </c>
      <c r="G99" s="86"/>
      <c r="H99" s="154"/>
    </row>
    <row r="100" spans="5:8" ht="0" hidden="1" customHeight="1">
      <c r="E100" s="187" t="s">
        <v>133</v>
      </c>
      <c r="F100" s="85" t="s">
        <v>123</v>
      </c>
      <c r="G100" s="86"/>
      <c r="H100" s="154"/>
    </row>
    <row r="101" spans="5:8" ht="0" hidden="1" customHeight="1">
      <c r="E101" s="187"/>
      <c r="F101" s="85" t="s">
        <v>125</v>
      </c>
      <c r="G101" s="86"/>
      <c r="H101" s="154"/>
    </row>
    <row r="102" spans="5:8" ht="0" hidden="1" customHeight="1">
      <c r="E102" s="187" t="s">
        <v>134</v>
      </c>
      <c r="F102" s="85" t="s">
        <v>123</v>
      </c>
      <c r="G102" s="86"/>
      <c r="H102" s="154"/>
    </row>
    <row r="103" spans="5:8" ht="0" hidden="1" customHeight="1">
      <c r="E103" s="187"/>
      <c r="F103" s="85" t="s">
        <v>125</v>
      </c>
      <c r="G103" s="86"/>
      <c r="H103" s="154"/>
    </row>
    <row r="104" spans="5:8" ht="0" hidden="1" customHeight="1">
      <c r="E104" s="187" t="s">
        <v>135</v>
      </c>
      <c r="F104" s="85" t="s">
        <v>123</v>
      </c>
      <c r="G104" s="86"/>
      <c r="H104" s="154"/>
    </row>
    <row r="105" spans="5:8" ht="0" hidden="1" customHeight="1">
      <c r="E105" s="187"/>
      <c r="F105" s="85" t="s">
        <v>125</v>
      </c>
      <c r="G105" s="86"/>
      <c r="H105" s="154"/>
    </row>
    <row r="106" spans="5:8" ht="0" hidden="1" customHeight="1">
      <c r="E106" s="187" t="s">
        <v>136</v>
      </c>
      <c r="F106" s="85" t="s">
        <v>123</v>
      </c>
      <c r="G106" s="86"/>
      <c r="H106" s="154"/>
    </row>
    <row r="107" spans="5:8" ht="0" hidden="1" customHeight="1">
      <c r="E107" s="187"/>
      <c r="F107" s="85" t="s">
        <v>125</v>
      </c>
      <c r="G107" s="86"/>
      <c r="H107" s="154"/>
    </row>
    <row r="108" spans="5:8" ht="0" hidden="1" customHeight="1">
      <c r="E108" s="187" t="s">
        <v>137</v>
      </c>
      <c r="F108" s="85" t="s">
        <v>123</v>
      </c>
      <c r="G108" s="86"/>
      <c r="H108" s="154"/>
    </row>
    <row r="109" spans="5:8" ht="0" hidden="1" customHeight="1">
      <c r="E109" s="187"/>
      <c r="F109" s="85" t="s">
        <v>125</v>
      </c>
      <c r="G109" s="86"/>
      <c r="H109" s="154"/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6">
    <dataValidation type="list" allowBlank="1" showInputMessage="1" showErrorMessage="1" promptTitle="Внимание" prompt="Пожалуйста, выберите значение из списка" sqref="H12" xr:uid="{00000000-0002-0000-0100-000000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14" xr:uid="{00000000-0002-0000-0100-000001000000}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2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3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4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 xr:uid="{00000000-0002-0000-0100-000005000000}">
      <formula1>YES_NO</formula1>
    </dataValidation>
  </dataValidations>
  <hyperlinks>
    <hyperlink ref="E8" r:id="rId1" display="https://sp.eias.ru/knowledgebase.php?article=126" xr:uid="{00000000-0004-0000-0100-000000000000}"/>
    <hyperlink ref="H80" r:id="rId2" display="https://eias.ru/files/46te.stx.eias.justification.rtf" xr:uid="{00000000-0004-0000-0100-000001000000}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3DBDB"/>
    <pageSetUpPr fitToPage="1"/>
  </sheetPr>
  <dimension ref="A1:R130"/>
  <sheetViews>
    <sheetView showGridLines="0" tabSelected="1" workbookViewId="0">
      <pane xSplit="8" ySplit="13" topLeftCell="I129" activePane="bottomRight" state="frozen"/>
      <selection pane="topRight" activeCell="I1" sqref="I1"/>
      <selection pane="bottomLeft" activeCell="A14" sqref="A14"/>
      <selection pane="bottomRight" activeCell="D53" sqref="D53:P131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3.7109375" style="87" customWidth="1"/>
    <col min="5" max="5" width="5.7109375" style="87" customWidth="1"/>
    <col min="6" max="6" width="55.7109375" style="87" customWidth="1"/>
    <col min="7" max="7" width="6.7109375" style="87" customWidth="1"/>
    <col min="8" max="8" width="1.7109375" style="87" hidden="1" customWidth="1"/>
    <col min="9" max="16" width="13.7109375" style="87" customWidth="1"/>
    <col min="17" max="17" width="1.7109375" style="87" hidden="1" customWidth="1"/>
    <col min="18" max="18" width="25.7109375" style="87" customWidth="1"/>
  </cols>
  <sheetData>
    <row r="1" spans="1:18" ht="10.5" hidden="1" customHeight="1"/>
    <row r="2" spans="1:18" ht="10.5" hidden="1" customHeight="1"/>
    <row r="3" spans="1:18" ht="10.5" hidden="1" customHeight="1">
      <c r="I3" s="105" t="s">
        <v>138</v>
      </c>
      <c r="J3" s="104" t="s">
        <v>139</v>
      </c>
      <c r="K3" s="104" t="s">
        <v>140</v>
      </c>
      <c r="L3" s="104" t="s">
        <v>141</v>
      </c>
      <c r="M3" s="105" t="s">
        <v>142</v>
      </c>
      <c r="N3" s="104" t="s">
        <v>143</v>
      </c>
      <c r="O3" s="104" t="s">
        <v>144</v>
      </c>
      <c r="P3" s="104" t="s">
        <v>145</v>
      </c>
      <c r="R3" s="104" t="s">
        <v>146</v>
      </c>
    </row>
    <row r="4" spans="1:18" ht="10.5" hidden="1" customHeight="1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147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8" t="str">
        <f>IF(ORG="","Не определено",ORG)</f>
        <v>АО "УКБП"</v>
      </c>
      <c r="E9" s="108"/>
      <c r="F9" s="108"/>
    </row>
    <row r="10" spans="1:18" ht="15" customHeight="1">
      <c r="D10" s="107"/>
      <c r="E10" s="107"/>
      <c r="F10" s="107"/>
      <c r="G10" s="63"/>
      <c r="I10" s="63"/>
      <c r="J10" s="63"/>
      <c r="K10" s="63"/>
      <c r="L10" s="63"/>
      <c r="M10" s="63"/>
      <c r="N10" s="63"/>
      <c r="O10" s="63"/>
      <c r="P10" s="64" t="s">
        <v>148</v>
      </c>
      <c r="R10" s="64"/>
    </row>
    <row r="11" spans="1:18" ht="18" customHeight="1">
      <c r="C11" s="61"/>
      <c r="D11" s="210" t="s">
        <v>149</v>
      </c>
      <c r="E11" s="203" t="s">
        <v>150</v>
      </c>
      <c r="F11" s="203" t="s">
        <v>151</v>
      </c>
      <c r="G11" s="203" t="s">
        <v>152</v>
      </c>
      <c r="I11" s="203" t="s">
        <v>153</v>
      </c>
      <c r="J11" s="203"/>
      <c r="K11" s="203"/>
      <c r="L11" s="203"/>
      <c r="M11" s="203" t="s">
        <v>154</v>
      </c>
      <c r="N11" s="203"/>
      <c r="O11" s="203"/>
      <c r="P11" s="203"/>
      <c r="R11" s="203" t="s">
        <v>155</v>
      </c>
    </row>
    <row r="12" spans="1:18" ht="18" customHeight="1">
      <c r="C12" s="61"/>
      <c r="D12" s="211"/>
      <c r="E12" s="203"/>
      <c r="F12" s="203"/>
      <c r="G12" s="203"/>
      <c r="I12" s="203" t="s">
        <v>156</v>
      </c>
      <c r="J12" s="203" t="s">
        <v>157</v>
      </c>
      <c r="K12" s="203"/>
      <c r="L12" s="203"/>
      <c r="M12" s="203" t="s">
        <v>156</v>
      </c>
      <c r="N12" s="203" t="s">
        <v>157</v>
      </c>
      <c r="O12" s="203"/>
      <c r="P12" s="203"/>
      <c r="R12" s="203"/>
    </row>
    <row r="13" spans="1:18" ht="36" customHeight="1">
      <c r="C13" s="61"/>
      <c r="D13" s="212"/>
      <c r="E13" s="203"/>
      <c r="F13" s="203"/>
      <c r="G13" s="203"/>
      <c r="I13" s="203"/>
      <c r="J13" s="115" t="s">
        <v>158</v>
      </c>
      <c r="K13" s="115" t="s">
        <v>159</v>
      </c>
      <c r="L13" s="115" t="s">
        <v>160</v>
      </c>
      <c r="M13" s="203"/>
      <c r="N13" s="115" t="s">
        <v>158</v>
      </c>
      <c r="O13" s="115" t="s">
        <v>159</v>
      </c>
      <c r="P13" s="115" t="s">
        <v>160</v>
      </c>
      <c r="R13" s="203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4" t="s">
        <v>161</v>
      </c>
      <c r="E15" s="155" t="s">
        <v>162</v>
      </c>
      <c r="F15" s="156" t="s">
        <v>163</v>
      </c>
      <c r="G15" s="157"/>
      <c r="I15" s="158"/>
      <c r="J15" s="159"/>
      <c r="K15" s="159"/>
      <c r="L15" s="159"/>
      <c r="M15" s="159"/>
      <c r="N15" s="159"/>
      <c r="O15" s="159"/>
      <c r="P15" s="157"/>
      <c r="R15" s="160"/>
    </row>
    <row r="16" spans="1:18" ht="15" customHeight="1">
      <c r="C16" s="61"/>
      <c r="D16" s="205"/>
      <c r="E16" s="119" t="s">
        <v>164</v>
      </c>
      <c r="F16" s="110" t="s">
        <v>165</v>
      </c>
      <c r="G16" s="115">
        <v>110</v>
      </c>
      <c r="I16" s="60">
        <f>SUM(J16:L16)</f>
        <v>0</v>
      </c>
      <c r="J16" s="70"/>
      <c r="K16" s="70"/>
      <c r="L16" s="70"/>
      <c r="M16" s="122">
        <f>SUM(N16:P16)</f>
        <v>0</v>
      </c>
      <c r="N16" s="123"/>
      <c r="O16" s="123"/>
      <c r="P16" s="123"/>
      <c r="R16" s="117"/>
    </row>
    <row r="17" spans="3:18" ht="15" customHeight="1">
      <c r="C17" s="61"/>
      <c r="D17" s="205"/>
      <c r="E17" s="119" t="s">
        <v>166</v>
      </c>
      <c r="F17" s="110" t="s">
        <v>167</v>
      </c>
      <c r="G17" s="115" t="s">
        <v>168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2">
        <f>SUM(N17:P17)</f>
        <v>0</v>
      </c>
      <c r="N17" s="122">
        <f>SUM(N20:N21)</f>
        <v>0</v>
      </c>
      <c r="O17" s="122">
        <f>SUM(O20:O21)</f>
        <v>0</v>
      </c>
      <c r="P17" s="122">
        <f>SUM(P20:P21)</f>
        <v>0</v>
      </c>
      <c r="R17" s="117"/>
    </row>
    <row r="18" spans="3:18" ht="6" hidden="1" customHeight="1">
      <c r="C18" s="61"/>
      <c r="D18" s="205"/>
      <c r="E18" s="119"/>
      <c r="F18" s="121"/>
      <c r="G18" s="136"/>
      <c r="I18" s="126"/>
      <c r="J18" s="126"/>
      <c r="K18" s="126"/>
      <c r="L18" s="126"/>
      <c r="M18" s="127"/>
      <c r="N18" s="127"/>
      <c r="O18" s="127"/>
      <c r="P18" s="127"/>
      <c r="R18" s="133"/>
    </row>
    <row r="19" spans="3:18" ht="6" hidden="1" customHeight="1">
      <c r="C19" s="61"/>
      <c r="D19" s="205"/>
      <c r="E19" s="119"/>
      <c r="F19" s="121"/>
      <c r="G19" s="136"/>
      <c r="I19" s="126"/>
      <c r="J19" s="126"/>
      <c r="K19" s="126"/>
      <c r="L19" s="126"/>
      <c r="M19" s="127"/>
      <c r="N19" s="127"/>
      <c r="O19" s="127"/>
      <c r="P19" s="127"/>
      <c r="R19" s="133"/>
    </row>
    <row r="20" spans="3:18" ht="15" customHeight="1">
      <c r="C20" s="61"/>
      <c r="D20" s="205"/>
      <c r="E20" s="119" t="s">
        <v>169</v>
      </c>
      <c r="F20" s="111" t="s">
        <v>170</v>
      </c>
      <c r="G20" s="115" t="s">
        <v>171</v>
      </c>
      <c r="I20" s="60">
        <f>SUM(J20:L20)</f>
        <v>0</v>
      </c>
      <c r="J20" s="70"/>
      <c r="K20" s="70"/>
      <c r="L20" s="70"/>
      <c r="M20" s="122">
        <f>SUM(N20:P20)</f>
        <v>0</v>
      </c>
      <c r="N20" s="123"/>
      <c r="O20" s="123"/>
      <c r="P20" s="123"/>
      <c r="R20" s="117"/>
    </row>
    <row r="21" spans="3:18" ht="15" customHeight="1">
      <c r="C21" s="61"/>
      <c r="D21" s="205"/>
      <c r="E21" s="119" t="s">
        <v>172</v>
      </c>
      <c r="F21" s="111" t="s">
        <v>173</v>
      </c>
      <c r="G21" s="115" t="s">
        <v>174</v>
      </c>
      <c r="I21" s="60">
        <f>SUM(J21:L21)</f>
        <v>0</v>
      </c>
      <c r="J21" s="70"/>
      <c r="K21" s="70"/>
      <c r="L21" s="70"/>
      <c r="M21" s="122">
        <f>SUM(N21:P21)</f>
        <v>0</v>
      </c>
      <c r="N21" s="123"/>
      <c r="O21" s="123"/>
      <c r="P21" s="123"/>
      <c r="R21" s="117"/>
    </row>
    <row r="22" spans="3:18" ht="15" customHeight="1">
      <c r="C22" s="61"/>
      <c r="D22" s="205"/>
      <c r="E22" s="119" t="s">
        <v>175</v>
      </c>
      <c r="F22" s="110" t="s">
        <v>176</v>
      </c>
      <c r="G22" s="115" t="s">
        <v>177</v>
      </c>
      <c r="I22" s="60">
        <f>SUM(J22:L22)</f>
        <v>0</v>
      </c>
      <c r="J22" s="70"/>
      <c r="K22" s="70"/>
      <c r="L22" s="70"/>
      <c r="M22" s="122">
        <f>SUM(N22:P22)</f>
        <v>0</v>
      </c>
      <c r="N22" s="123"/>
      <c r="O22" s="123"/>
      <c r="P22" s="123"/>
      <c r="R22" s="117"/>
    </row>
    <row r="23" spans="3:18" ht="6" hidden="1" customHeight="1">
      <c r="C23" s="61"/>
      <c r="D23" s="205"/>
      <c r="E23" s="119"/>
      <c r="F23" s="121"/>
      <c r="G23" s="136"/>
      <c r="I23" s="126"/>
      <c r="J23" s="126"/>
      <c r="K23" s="126"/>
      <c r="L23" s="126"/>
      <c r="M23" s="127"/>
      <c r="N23" s="127"/>
      <c r="O23" s="127"/>
      <c r="P23" s="127"/>
      <c r="R23" s="133"/>
    </row>
    <row r="24" spans="3:18" ht="6" hidden="1" customHeight="1">
      <c r="C24" s="61"/>
      <c r="D24" s="205"/>
      <c r="E24" s="119"/>
      <c r="F24" s="121"/>
      <c r="G24" s="136"/>
      <c r="I24" s="126"/>
      <c r="J24" s="126"/>
      <c r="K24" s="126"/>
      <c r="L24" s="126"/>
      <c r="M24" s="127"/>
      <c r="N24" s="127"/>
      <c r="O24" s="127"/>
      <c r="P24" s="127"/>
      <c r="R24" s="133"/>
    </row>
    <row r="25" spans="3:18" ht="6" hidden="1" customHeight="1">
      <c r="C25" s="61"/>
      <c r="D25" s="205"/>
      <c r="E25" s="119"/>
      <c r="F25" s="121"/>
      <c r="G25" s="136"/>
      <c r="I25" s="126"/>
      <c r="J25" s="126"/>
      <c r="K25" s="126"/>
      <c r="L25" s="126"/>
      <c r="M25" s="127"/>
      <c r="N25" s="127"/>
      <c r="O25" s="127"/>
      <c r="P25" s="127"/>
      <c r="R25" s="133"/>
    </row>
    <row r="26" spans="3:18" ht="15" customHeight="1">
      <c r="C26" s="61"/>
      <c r="D26" s="205"/>
      <c r="E26" s="119" t="s">
        <v>178</v>
      </c>
      <c r="F26" s="110" t="s">
        <v>179</v>
      </c>
      <c r="G26" s="115" t="s">
        <v>180</v>
      </c>
      <c r="I26" s="60">
        <f>SUM(J26:L26)</f>
        <v>0</v>
      </c>
      <c r="J26" s="70"/>
      <c r="K26" s="70"/>
      <c r="L26" s="70"/>
      <c r="M26" s="122">
        <f>SUM(N26:P26)</f>
        <v>0</v>
      </c>
      <c r="N26" s="123"/>
      <c r="O26" s="123"/>
      <c r="P26" s="123"/>
      <c r="R26" s="117"/>
    </row>
    <row r="27" spans="3:18" ht="27" customHeight="1">
      <c r="C27" s="61"/>
      <c r="D27" s="205"/>
      <c r="E27" s="119" t="s">
        <v>181</v>
      </c>
      <c r="F27" s="110" t="s">
        <v>182</v>
      </c>
      <c r="G27" s="115" t="s">
        <v>183</v>
      </c>
      <c r="I27" s="60">
        <f>SUM(J27:L27)</f>
        <v>0</v>
      </c>
      <c r="J27" s="70"/>
      <c r="K27" s="70"/>
      <c r="L27" s="70"/>
      <c r="M27" s="122">
        <f>SUM(N27:P27)</f>
        <v>0</v>
      </c>
      <c r="N27" s="123"/>
      <c r="O27" s="123"/>
      <c r="P27" s="123"/>
      <c r="R27" s="117"/>
    </row>
    <row r="28" spans="3:18" ht="6" hidden="1" customHeight="1">
      <c r="C28" s="61"/>
      <c r="D28" s="205"/>
      <c r="E28" s="119"/>
      <c r="F28" s="121"/>
      <c r="G28" s="136"/>
      <c r="I28" s="126"/>
      <c r="J28" s="126"/>
      <c r="K28" s="126"/>
      <c r="L28" s="126"/>
      <c r="M28" s="127"/>
      <c r="N28" s="127"/>
      <c r="O28" s="127"/>
      <c r="P28" s="127"/>
      <c r="R28" s="133"/>
    </row>
    <row r="29" spans="3:18" ht="15" customHeight="1">
      <c r="C29" s="61"/>
      <c r="D29" s="205"/>
      <c r="E29" s="119" t="s">
        <v>184</v>
      </c>
      <c r="F29" s="110" t="s">
        <v>185</v>
      </c>
      <c r="G29" s="115" t="s">
        <v>186</v>
      </c>
      <c r="I29" s="60">
        <f>SUM(J29:L29)</f>
        <v>0</v>
      </c>
      <c r="J29" s="70"/>
      <c r="K29" s="70"/>
      <c r="L29" s="70"/>
      <c r="M29" s="122">
        <f>SUM(N29:P29)</f>
        <v>0</v>
      </c>
      <c r="N29" s="123"/>
      <c r="O29" s="123"/>
      <c r="P29" s="123"/>
      <c r="R29" s="117"/>
    </row>
    <row r="30" spans="3:18" ht="15" customHeight="1">
      <c r="C30" s="61"/>
      <c r="D30" s="205"/>
      <c r="E30" s="119" t="s">
        <v>187</v>
      </c>
      <c r="F30" s="110" t="s">
        <v>188</v>
      </c>
      <c r="G30" s="115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2">
        <f>SUM(N30:P30)</f>
        <v>0</v>
      </c>
      <c r="N30" s="122">
        <f>SUM(N16,N17,N22)</f>
        <v>0</v>
      </c>
      <c r="O30" s="122">
        <f>SUM(O16,O17,O22)</f>
        <v>0</v>
      </c>
      <c r="P30" s="122">
        <f>SUM(P16,P17,P22)</f>
        <v>0</v>
      </c>
      <c r="R30" s="118"/>
    </row>
    <row r="31" spans="3:18" ht="15" customHeight="1">
      <c r="C31" s="61"/>
      <c r="D31" s="205"/>
      <c r="E31" s="119" t="s">
        <v>189</v>
      </c>
      <c r="F31" s="110" t="s">
        <v>190</v>
      </c>
      <c r="G31" s="115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2">
        <f>SUM(N31:P31)</f>
        <v>0</v>
      </c>
      <c r="N31" s="122">
        <f>SUM(N16,N17,N22,N26)</f>
        <v>0</v>
      </c>
      <c r="O31" s="122">
        <f>SUM(O16,O17,O22,O26)</f>
        <v>0</v>
      </c>
      <c r="P31" s="122">
        <f>SUM(P16,P17,P22,P26)</f>
        <v>0</v>
      </c>
      <c r="R31" s="118"/>
    </row>
    <row r="32" spans="3:18" ht="15" customHeight="1">
      <c r="C32" s="61"/>
      <c r="D32" s="205"/>
      <c r="E32" s="119" t="s">
        <v>191</v>
      </c>
      <c r="F32" s="110" t="s">
        <v>192</v>
      </c>
      <c r="G32" s="115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2">
        <f>SUM(N32:P32)</f>
        <v>0</v>
      </c>
      <c r="N32" s="122">
        <f>SUM(N16,N17,N22,N26,N27,N29)</f>
        <v>0</v>
      </c>
      <c r="O32" s="122">
        <f>SUM(O16,O17,O22,O26,O27,O29)</f>
        <v>0</v>
      </c>
      <c r="P32" s="122">
        <f>SUM(P16,P17,P22,P26,P27,P29)</f>
        <v>0</v>
      </c>
      <c r="R32" s="118"/>
    </row>
    <row r="33" spans="3:18" ht="15" customHeight="1">
      <c r="C33" s="61"/>
      <c r="D33" s="205"/>
      <c r="E33" s="125" t="s">
        <v>193</v>
      </c>
      <c r="F33" s="135" t="s">
        <v>194</v>
      </c>
      <c r="G33" s="157"/>
      <c r="I33" s="158"/>
      <c r="J33" s="159"/>
      <c r="K33" s="159"/>
      <c r="L33" s="159"/>
      <c r="M33" s="159"/>
      <c r="N33" s="159"/>
      <c r="O33" s="159"/>
      <c r="P33" s="157"/>
      <c r="R33" s="160"/>
    </row>
    <row r="34" spans="3:18" ht="15" customHeight="1">
      <c r="C34" s="61"/>
      <c r="D34" s="205"/>
      <c r="E34" s="119" t="s">
        <v>164</v>
      </c>
      <c r="F34" s="110" t="s">
        <v>165</v>
      </c>
      <c r="G34" s="115" t="s">
        <v>195</v>
      </c>
      <c r="I34" s="60">
        <f>SUM(J34:L34)</f>
        <v>0</v>
      </c>
      <c r="J34" s="70"/>
      <c r="K34" s="70"/>
      <c r="L34" s="70"/>
      <c r="M34" s="122">
        <f>SUM(N34:P34)</f>
        <v>0</v>
      </c>
      <c r="N34" s="123"/>
      <c r="O34" s="123"/>
      <c r="P34" s="123"/>
      <c r="R34" s="117"/>
    </row>
    <row r="35" spans="3:18" ht="15" customHeight="1">
      <c r="C35" s="61"/>
      <c r="D35" s="205"/>
      <c r="E35" s="119" t="s">
        <v>166</v>
      </c>
      <c r="F35" s="110" t="s">
        <v>167</v>
      </c>
      <c r="G35" s="115" t="s">
        <v>196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2">
        <f>SUM(N35:P35)</f>
        <v>0</v>
      </c>
      <c r="N35" s="122">
        <f>SUM(N38:N39)</f>
        <v>0</v>
      </c>
      <c r="O35" s="122">
        <f>SUM(O38:O39)</f>
        <v>0</v>
      </c>
      <c r="P35" s="122">
        <f>SUM(P38:P39)</f>
        <v>0</v>
      </c>
      <c r="R35" s="117"/>
    </row>
    <row r="36" spans="3:18" ht="6" hidden="1" customHeight="1">
      <c r="C36" s="61"/>
      <c r="D36" s="205"/>
      <c r="E36" s="119"/>
      <c r="F36" s="121"/>
      <c r="G36" s="136"/>
      <c r="I36" s="126"/>
      <c r="J36" s="126"/>
      <c r="K36" s="126"/>
      <c r="L36" s="126"/>
      <c r="M36" s="127"/>
      <c r="N36" s="127"/>
      <c r="O36" s="127"/>
      <c r="P36" s="127"/>
      <c r="R36" s="133"/>
    </row>
    <row r="37" spans="3:18" ht="6" hidden="1" customHeight="1">
      <c r="C37" s="61"/>
      <c r="D37" s="205"/>
      <c r="E37" s="119"/>
      <c r="F37" s="121"/>
      <c r="G37" s="136"/>
      <c r="I37" s="126"/>
      <c r="J37" s="126"/>
      <c r="K37" s="126"/>
      <c r="L37" s="126"/>
      <c r="M37" s="127"/>
      <c r="N37" s="127"/>
      <c r="O37" s="127"/>
      <c r="P37" s="127"/>
      <c r="R37" s="133"/>
    </row>
    <row r="38" spans="3:18" ht="15" customHeight="1">
      <c r="C38" s="61"/>
      <c r="D38" s="205"/>
      <c r="E38" s="119" t="s">
        <v>169</v>
      </c>
      <c r="F38" s="111" t="s">
        <v>170</v>
      </c>
      <c r="G38" s="115" t="s">
        <v>197</v>
      </c>
      <c r="I38" s="60">
        <f>SUM(J38:L38)</f>
        <v>0</v>
      </c>
      <c r="J38" s="70"/>
      <c r="K38" s="70"/>
      <c r="L38" s="70"/>
      <c r="M38" s="122">
        <f>SUM(N38:P38)</f>
        <v>0</v>
      </c>
      <c r="N38" s="123"/>
      <c r="O38" s="123"/>
      <c r="P38" s="123"/>
      <c r="R38" s="117"/>
    </row>
    <row r="39" spans="3:18" ht="15" customHeight="1">
      <c r="C39" s="61"/>
      <c r="D39" s="205"/>
      <c r="E39" s="119" t="s">
        <v>172</v>
      </c>
      <c r="F39" s="111" t="s">
        <v>173</v>
      </c>
      <c r="G39" s="115" t="s">
        <v>198</v>
      </c>
      <c r="I39" s="60">
        <f>SUM(J39:L39)</f>
        <v>0</v>
      </c>
      <c r="J39" s="70"/>
      <c r="K39" s="70"/>
      <c r="L39" s="70"/>
      <c r="M39" s="122">
        <f>SUM(N39:P39)</f>
        <v>0</v>
      </c>
      <c r="N39" s="123"/>
      <c r="O39" s="123"/>
      <c r="P39" s="123"/>
      <c r="R39" s="117"/>
    </row>
    <row r="40" spans="3:18" ht="15" customHeight="1">
      <c r="C40" s="61"/>
      <c r="D40" s="205"/>
      <c r="E40" s="119" t="s">
        <v>175</v>
      </c>
      <c r="F40" s="110" t="s">
        <v>176</v>
      </c>
      <c r="G40" s="115" t="s">
        <v>199</v>
      </c>
      <c r="I40" s="60">
        <f>SUM(J40:L40)</f>
        <v>0</v>
      </c>
      <c r="J40" s="70"/>
      <c r="K40" s="70"/>
      <c r="L40" s="70"/>
      <c r="M40" s="122">
        <f>SUM(N40:P40)</f>
        <v>0</v>
      </c>
      <c r="N40" s="123"/>
      <c r="O40" s="123"/>
      <c r="P40" s="123"/>
      <c r="R40" s="117"/>
    </row>
    <row r="41" spans="3:18" ht="6" hidden="1" customHeight="1">
      <c r="C41" s="61"/>
      <c r="D41" s="205"/>
      <c r="E41" s="119"/>
      <c r="F41" s="121"/>
      <c r="G41" s="136"/>
      <c r="I41" s="126"/>
      <c r="J41" s="126"/>
      <c r="K41" s="126"/>
      <c r="L41" s="126"/>
      <c r="M41" s="127"/>
      <c r="N41" s="127"/>
      <c r="O41" s="127"/>
      <c r="P41" s="127"/>
      <c r="R41" s="133"/>
    </row>
    <row r="42" spans="3:18" ht="6" hidden="1" customHeight="1">
      <c r="C42" s="61"/>
      <c r="D42" s="205"/>
      <c r="E42" s="119"/>
      <c r="F42" s="121"/>
      <c r="G42" s="136"/>
      <c r="I42" s="126"/>
      <c r="J42" s="126"/>
      <c r="K42" s="126"/>
      <c r="L42" s="126"/>
      <c r="M42" s="127"/>
      <c r="N42" s="127"/>
      <c r="O42" s="127"/>
      <c r="P42" s="127"/>
      <c r="R42" s="133"/>
    </row>
    <row r="43" spans="3:18" ht="6" hidden="1" customHeight="1">
      <c r="C43" s="61"/>
      <c r="D43" s="205"/>
      <c r="E43" s="119"/>
      <c r="F43" s="121"/>
      <c r="G43" s="136"/>
      <c r="I43" s="126"/>
      <c r="J43" s="126"/>
      <c r="K43" s="126"/>
      <c r="L43" s="126"/>
      <c r="M43" s="127"/>
      <c r="N43" s="127"/>
      <c r="O43" s="127"/>
      <c r="P43" s="127"/>
      <c r="R43" s="133"/>
    </row>
    <row r="44" spans="3:18" ht="15" customHeight="1">
      <c r="C44" s="61"/>
      <c r="D44" s="205"/>
      <c r="E44" s="119" t="s">
        <v>178</v>
      </c>
      <c r="F44" s="110" t="s">
        <v>179</v>
      </c>
      <c r="G44" s="115" t="s">
        <v>200</v>
      </c>
      <c r="I44" s="60">
        <f>SUM(J44:L44)</f>
        <v>0</v>
      </c>
      <c r="J44" s="70"/>
      <c r="K44" s="70"/>
      <c r="L44" s="70"/>
      <c r="M44" s="122">
        <f>SUM(N44:P44)</f>
        <v>0</v>
      </c>
      <c r="N44" s="123"/>
      <c r="O44" s="123"/>
      <c r="P44" s="123"/>
      <c r="R44" s="117"/>
    </row>
    <row r="45" spans="3:18" ht="27" customHeight="1">
      <c r="C45" s="61"/>
      <c r="D45" s="205"/>
      <c r="E45" s="119" t="s">
        <v>181</v>
      </c>
      <c r="F45" s="110" t="s">
        <v>182</v>
      </c>
      <c r="G45" s="115" t="s">
        <v>201</v>
      </c>
      <c r="I45" s="60">
        <f>SUM(J45:L45)</f>
        <v>0</v>
      </c>
      <c r="J45" s="70"/>
      <c r="K45" s="70"/>
      <c r="L45" s="70"/>
      <c r="M45" s="122">
        <f>SUM(N45:P45)</f>
        <v>0</v>
      </c>
      <c r="N45" s="123"/>
      <c r="O45" s="123"/>
      <c r="P45" s="123"/>
      <c r="R45" s="117"/>
    </row>
    <row r="46" spans="3:18" ht="6" hidden="1" customHeight="1">
      <c r="C46" s="61"/>
      <c r="D46" s="205"/>
      <c r="E46" s="119"/>
      <c r="F46" s="121"/>
      <c r="G46" s="136"/>
      <c r="I46" s="126"/>
      <c r="J46" s="126"/>
      <c r="K46" s="126"/>
      <c r="L46" s="126"/>
      <c r="M46" s="127"/>
      <c r="N46" s="127"/>
      <c r="O46" s="127"/>
      <c r="P46" s="127"/>
      <c r="R46" s="133"/>
    </row>
    <row r="47" spans="3:18" ht="15" customHeight="1">
      <c r="C47" s="61"/>
      <c r="D47" s="205"/>
      <c r="E47" s="119" t="s">
        <v>184</v>
      </c>
      <c r="F47" s="110" t="s">
        <v>185</v>
      </c>
      <c r="G47" s="115" t="s">
        <v>202</v>
      </c>
      <c r="I47" s="60">
        <f>SUM(J47:L47)</f>
        <v>0</v>
      </c>
      <c r="J47" s="70"/>
      <c r="K47" s="70"/>
      <c r="L47" s="70"/>
      <c r="M47" s="122">
        <f>SUM(N47:P47)</f>
        <v>0</v>
      </c>
      <c r="N47" s="123"/>
      <c r="O47" s="123"/>
      <c r="P47" s="123"/>
      <c r="R47" s="117"/>
    </row>
    <row r="48" spans="3:18" ht="15" customHeight="1">
      <c r="C48" s="61"/>
      <c r="D48" s="205"/>
      <c r="E48" s="119" t="s">
        <v>187</v>
      </c>
      <c r="F48" s="110" t="s">
        <v>188</v>
      </c>
      <c r="G48" s="115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2">
        <f>SUM(N48:P48)</f>
        <v>0</v>
      </c>
      <c r="N48" s="122">
        <f>SUM(N34,N35,N40)</f>
        <v>0</v>
      </c>
      <c r="O48" s="122">
        <f>SUM(O34,O35,O40)</f>
        <v>0</v>
      </c>
      <c r="P48" s="122">
        <f>SUM(P34,P35,P40)</f>
        <v>0</v>
      </c>
      <c r="R48" s="118"/>
    </row>
    <row r="49" spans="3:18" ht="15" customHeight="1">
      <c r="C49" s="61"/>
      <c r="D49" s="205"/>
      <c r="E49" s="119" t="s">
        <v>189</v>
      </c>
      <c r="F49" s="110" t="s">
        <v>190</v>
      </c>
      <c r="G49" s="115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2">
        <f>SUM(N49:P49)</f>
        <v>0</v>
      </c>
      <c r="N49" s="122">
        <f>SUM(N34,N35,N40,N44)</f>
        <v>0</v>
      </c>
      <c r="O49" s="122">
        <f>SUM(O34,O35,O40,O44)</f>
        <v>0</v>
      </c>
      <c r="P49" s="122">
        <f>SUM(P34,P35,P40,P44)</f>
        <v>0</v>
      </c>
      <c r="R49" s="118"/>
    </row>
    <row r="50" spans="3:18" ht="15" customHeight="1">
      <c r="C50" s="61"/>
      <c r="D50" s="205"/>
      <c r="E50" s="119" t="s">
        <v>191</v>
      </c>
      <c r="F50" s="110" t="s">
        <v>192</v>
      </c>
      <c r="G50" s="115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2">
        <f>SUM(N50:P50)</f>
        <v>0</v>
      </c>
      <c r="N50" s="122">
        <f>SUM(N34,N35,N40,N44,N45,N47)</f>
        <v>0</v>
      </c>
      <c r="O50" s="122">
        <f>SUM(O34,O35,O40,O44,O45,O47)</f>
        <v>0</v>
      </c>
      <c r="P50" s="122">
        <f>SUM(P34,P35,P40,P44,P45,P47)</f>
        <v>0</v>
      </c>
      <c r="R50" s="118"/>
    </row>
    <row r="51" spans="3:18" ht="15" customHeight="1">
      <c r="C51" s="61"/>
      <c r="D51" s="206"/>
      <c r="E51" s="161" t="s">
        <v>203</v>
      </c>
      <c r="F51" s="162" t="s">
        <v>204</v>
      </c>
      <c r="G51" s="115" t="s">
        <v>205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2">
        <f>SUM(N51:P51)</f>
        <v>0</v>
      </c>
      <c r="N51" s="122">
        <f>SUM(N32,N50)</f>
        <v>0</v>
      </c>
      <c r="O51" s="122">
        <f>SUM(O32,O50)</f>
        <v>0</v>
      </c>
      <c r="P51" s="122">
        <f>SUM(P32,P50)</f>
        <v>0</v>
      </c>
      <c r="R51" s="163"/>
    </row>
    <row r="52" spans="3:18" ht="6" hidden="1" customHeight="1">
      <c r="C52" s="61"/>
      <c r="D52" s="120"/>
      <c r="E52" s="119"/>
      <c r="F52" s="121"/>
      <c r="G52" s="136"/>
      <c r="I52" s="126"/>
      <c r="J52" s="126"/>
      <c r="K52" s="126"/>
      <c r="L52" s="126"/>
      <c r="M52" s="127"/>
      <c r="N52" s="127"/>
      <c r="O52" s="127"/>
      <c r="P52" s="127"/>
      <c r="R52" s="133"/>
    </row>
    <row r="53" spans="3:18" ht="15" customHeight="1">
      <c r="C53" s="61"/>
      <c r="D53" s="207" t="s">
        <v>206</v>
      </c>
      <c r="E53" s="125" t="s">
        <v>162</v>
      </c>
      <c r="F53" s="135" t="s">
        <v>163</v>
      </c>
      <c r="G53" s="157"/>
      <c r="I53" s="158"/>
      <c r="J53" s="159"/>
      <c r="K53" s="159"/>
      <c r="L53" s="159"/>
      <c r="M53" s="159"/>
      <c r="N53" s="159"/>
      <c r="O53" s="159"/>
      <c r="P53" s="157"/>
      <c r="R53" s="160"/>
    </row>
    <row r="54" spans="3:18" ht="15" customHeight="1">
      <c r="C54" s="61"/>
      <c r="D54" s="208"/>
      <c r="E54" s="119" t="s">
        <v>164</v>
      </c>
      <c r="F54" s="110" t="s">
        <v>165</v>
      </c>
      <c r="G54" s="115" t="s">
        <v>207</v>
      </c>
      <c r="I54" s="60">
        <f>SUM(J54:L54)</f>
        <v>0</v>
      </c>
      <c r="J54" s="70"/>
      <c r="K54" s="70"/>
      <c r="L54" s="70"/>
      <c r="M54" s="122">
        <f>SUM(N54:P54)</f>
        <v>0</v>
      </c>
      <c r="N54" s="123"/>
      <c r="O54" s="123"/>
      <c r="P54" s="123"/>
      <c r="R54" s="117"/>
    </row>
    <row r="55" spans="3:18" ht="15" customHeight="1">
      <c r="C55" s="61"/>
      <c r="D55" s="208"/>
      <c r="E55" s="119" t="s">
        <v>166</v>
      </c>
      <c r="F55" s="110" t="s">
        <v>167</v>
      </c>
      <c r="G55" s="115" t="s">
        <v>208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2">
        <f>SUM(N55:P55)</f>
        <v>0</v>
      </c>
      <c r="N55" s="122">
        <f>SUM(N58:N59)</f>
        <v>0</v>
      </c>
      <c r="O55" s="122">
        <f>SUM(O58:O59)</f>
        <v>0</v>
      </c>
      <c r="P55" s="122">
        <f>SUM(P58:P59)</f>
        <v>0</v>
      </c>
      <c r="R55" s="117"/>
    </row>
    <row r="56" spans="3:18" ht="6" hidden="1" customHeight="1">
      <c r="C56" s="61"/>
      <c r="D56" s="208"/>
      <c r="E56" s="119"/>
      <c r="F56" s="121"/>
      <c r="G56" s="136"/>
      <c r="I56" s="126"/>
      <c r="J56" s="126"/>
      <c r="K56" s="126"/>
      <c r="L56" s="126"/>
      <c r="M56" s="127"/>
      <c r="N56" s="127"/>
      <c r="O56" s="127"/>
      <c r="P56" s="127"/>
      <c r="R56" s="133"/>
    </row>
    <row r="57" spans="3:18" ht="6" hidden="1" customHeight="1">
      <c r="C57" s="61"/>
      <c r="D57" s="208"/>
      <c r="E57" s="119"/>
      <c r="F57" s="121"/>
      <c r="G57" s="136"/>
      <c r="I57" s="126"/>
      <c r="J57" s="126"/>
      <c r="K57" s="126"/>
      <c r="L57" s="126"/>
      <c r="M57" s="127"/>
      <c r="N57" s="127"/>
      <c r="O57" s="127"/>
      <c r="P57" s="127"/>
      <c r="R57" s="133"/>
    </row>
    <row r="58" spans="3:18" ht="15" customHeight="1">
      <c r="C58" s="61"/>
      <c r="D58" s="208"/>
      <c r="E58" s="119" t="s">
        <v>169</v>
      </c>
      <c r="F58" s="111" t="s">
        <v>170</v>
      </c>
      <c r="G58" s="115" t="s">
        <v>209</v>
      </c>
      <c r="I58" s="60">
        <f>SUM(J58:L58)</f>
        <v>0</v>
      </c>
      <c r="J58" s="70"/>
      <c r="K58" s="70"/>
      <c r="L58" s="70"/>
      <c r="M58" s="122">
        <f>SUM(N58:P58)</f>
        <v>0</v>
      </c>
      <c r="N58" s="123"/>
      <c r="O58" s="123"/>
      <c r="P58" s="123"/>
      <c r="R58" s="117"/>
    </row>
    <row r="59" spans="3:18" ht="15" customHeight="1">
      <c r="C59" s="61"/>
      <c r="D59" s="208"/>
      <c r="E59" s="119" t="s">
        <v>172</v>
      </c>
      <c r="F59" s="111" t="s">
        <v>173</v>
      </c>
      <c r="G59" s="115" t="s">
        <v>210</v>
      </c>
      <c r="I59" s="60">
        <f>SUM(J59:L59)</f>
        <v>0</v>
      </c>
      <c r="J59" s="70"/>
      <c r="K59" s="70"/>
      <c r="L59" s="70"/>
      <c r="M59" s="122">
        <f>SUM(N59:P59)</f>
        <v>0</v>
      </c>
      <c r="N59" s="123"/>
      <c r="O59" s="123"/>
      <c r="P59" s="123"/>
      <c r="R59" s="117"/>
    </row>
    <row r="60" spans="3:18" ht="15" customHeight="1">
      <c r="C60" s="61"/>
      <c r="D60" s="208"/>
      <c r="E60" s="119" t="s">
        <v>175</v>
      </c>
      <c r="F60" s="110" t="s">
        <v>176</v>
      </c>
      <c r="G60" s="115" t="s">
        <v>211</v>
      </c>
      <c r="I60" s="60">
        <f>SUM(J60:L60)</f>
        <v>15.366</v>
      </c>
      <c r="J60" s="70"/>
      <c r="K60" s="70">
        <v>15.366</v>
      </c>
      <c r="L60" s="70"/>
      <c r="M60" s="122">
        <f>SUM(N60:P60)</f>
        <v>30875.6721</v>
      </c>
      <c r="N60" s="123"/>
      <c r="O60" s="123">
        <v>30875.6721</v>
      </c>
      <c r="P60" s="123"/>
      <c r="R60" s="117"/>
    </row>
    <row r="61" spans="3:18" ht="6" hidden="1" customHeight="1">
      <c r="C61" s="61"/>
      <c r="D61" s="208"/>
      <c r="E61" s="119"/>
      <c r="F61" s="121"/>
      <c r="G61" s="136"/>
      <c r="I61" s="126"/>
      <c r="J61" s="126"/>
      <c r="K61" s="126"/>
      <c r="L61" s="126"/>
      <c r="M61" s="127"/>
      <c r="N61" s="127"/>
      <c r="O61" s="127"/>
      <c r="P61" s="127"/>
      <c r="R61" s="133"/>
    </row>
    <row r="62" spans="3:18" ht="6" hidden="1" customHeight="1">
      <c r="C62" s="61"/>
      <c r="D62" s="208"/>
      <c r="E62" s="119"/>
      <c r="F62" s="121"/>
      <c r="G62" s="136"/>
      <c r="I62" s="126"/>
      <c r="J62" s="126"/>
      <c r="K62" s="126"/>
      <c r="L62" s="126"/>
      <c r="M62" s="127"/>
      <c r="N62" s="127"/>
      <c r="O62" s="127"/>
      <c r="P62" s="127"/>
      <c r="R62" s="133"/>
    </row>
    <row r="63" spans="3:18" ht="6" hidden="1" customHeight="1">
      <c r="C63" s="61"/>
      <c r="D63" s="208"/>
      <c r="E63" s="119"/>
      <c r="F63" s="121"/>
      <c r="G63" s="136"/>
      <c r="I63" s="126"/>
      <c r="J63" s="126"/>
      <c r="K63" s="126"/>
      <c r="L63" s="126"/>
      <c r="M63" s="127"/>
      <c r="N63" s="127"/>
      <c r="O63" s="127"/>
      <c r="P63" s="127"/>
      <c r="R63" s="133"/>
    </row>
    <row r="64" spans="3:18" ht="15" customHeight="1">
      <c r="C64" s="61"/>
      <c r="D64" s="208"/>
      <c r="E64" s="119" t="s">
        <v>178</v>
      </c>
      <c r="F64" s="110" t="s">
        <v>179</v>
      </c>
      <c r="G64" s="134" t="s">
        <v>212</v>
      </c>
      <c r="I64" s="60">
        <f>SUM(J64:L64)</f>
        <v>0</v>
      </c>
      <c r="J64" s="70"/>
      <c r="K64" s="70"/>
      <c r="L64" s="70"/>
      <c r="M64" s="122">
        <f>SUM(N64:P64)</f>
        <v>0</v>
      </c>
      <c r="N64" s="123"/>
      <c r="O64" s="123"/>
      <c r="P64" s="123"/>
      <c r="R64" s="117"/>
    </row>
    <row r="65" spans="3:18" ht="27" customHeight="1">
      <c r="C65" s="61"/>
      <c r="D65" s="208"/>
      <c r="E65" s="119" t="s">
        <v>181</v>
      </c>
      <c r="F65" s="110" t="s">
        <v>182</v>
      </c>
      <c r="G65" s="115" t="s">
        <v>213</v>
      </c>
      <c r="I65" s="60">
        <f>SUM(J65:L65)</f>
        <v>0</v>
      </c>
      <c r="J65" s="70"/>
      <c r="K65" s="70"/>
      <c r="L65" s="70"/>
      <c r="M65" s="122">
        <f>SUM(N65:P65)</f>
        <v>0</v>
      </c>
      <c r="N65" s="123"/>
      <c r="O65" s="123"/>
      <c r="P65" s="123"/>
      <c r="R65" s="117"/>
    </row>
    <row r="66" spans="3:18" ht="6" hidden="1" customHeight="1">
      <c r="C66" s="61"/>
      <c r="D66" s="208"/>
      <c r="E66" s="119"/>
      <c r="F66" s="121"/>
      <c r="G66" s="136"/>
      <c r="I66" s="126"/>
      <c r="J66" s="126"/>
      <c r="K66" s="126"/>
      <c r="L66" s="126"/>
      <c r="M66" s="127"/>
      <c r="N66" s="127"/>
      <c r="O66" s="127"/>
      <c r="P66" s="127"/>
      <c r="R66" s="133"/>
    </row>
    <row r="67" spans="3:18" ht="15" customHeight="1">
      <c r="C67" s="61"/>
      <c r="D67" s="208"/>
      <c r="E67" s="119" t="s">
        <v>184</v>
      </c>
      <c r="F67" s="110" t="s">
        <v>185</v>
      </c>
      <c r="G67" s="115" t="s">
        <v>214</v>
      </c>
      <c r="I67" s="60">
        <f>SUM(J67:L67)</f>
        <v>4836.8739999999998</v>
      </c>
      <c r="J67" s="70">
        <v>4408.5140000000001</v>
      </c>
      <c r="K67" s="70">
        <v>428.36</v>
      </c>
      <c r="L67" s="70"/>
      <c r="M67" s="122">
        <f>SUM(N67:P67)</f>
        <v>9718972.7709999997</v>
      </c>
      <c r="N67" s="123">
        <v>8858247.6050000004</v>
      </c>
      <c r="O67" s="123">
        <v>860725.16599999997</v>
      </c>
      <c r="P67" s="123"/>
      <c r="R67" s="117"/>
    </row>
    <row r="68" spans="3:18" ht="15" customHeight="1">
      <c r="C68" s="61"/>
      <c r="D68" s="208"/>
      <c r="E68" s="119" t="s">
        <v>187</v>
      </c>
      <c r="F68" s="110" t="s">
        <v>188</v>
      </c>
      <c r="G68" s="115"/>
      <c r="I68" s="60">
        <f>SUM(J68:L68)</f>
        <v>15.366</v>
      </c>
      <c r="J68" s="60">
        <f>SUM(J54,J55,J60)</f>
        <v>0</v>
      </c>
      <c r="K68" s="60">
        <f>SUM(K54,K55,K60)</f>
        <v>15.366</v>
      </c>
      <c r="L68" s="60">
        <f>SUM(L54,L55,L60)</f>
        <v>0</v>
      </c>
      <c r="M68" s="122">
        <f>SUM(N68:P68)</f>
        <v>30875.6721</v>
      </c>
      <c r="N68" s="122">
        <f>SUM(N54,N55,N60)</f>
        <v>0</v>
      </c>
      <c r="O68" s="122">
        <f>SUM(O54,O55,O60)</f>
        <v>30875.6721</v>
      </c>
      <c r="P68" s="122">
        <f>SUM(P54,P55,P60)</f>
        <v>0</v>
      </c>
      <c r="R68" s="118"/>
    </row>
    <row r="69" spans="3:18" ht="15" customHeight="1">
      <c r="C69" s="61"/>
      <c r="D69" s="208"/>
      <c r="E69" s="119" t="s">
        <v>189</v>
      </c>
      <c r="F69" s="110" t="s">
        <v>190</v>
      </c>
      <c r="G69" s="115"/>
      <c r="I69" s="60">
        <f>SUM(J69:L69)</f>
        <v>15.366</v>
      </c>
      <c r="J69" s="60">
        <f>SUM(J54,J55,J60,J64)</f>
        <v>0</v>
      </c>
      <c r="K69" s="60">
        <f>SUM(K54,K55,K60,K64)</f>
        <v>15.366</v>
      </c>
      <c r="L69" s="60">
        <f>SUM(L54,L55,L60,L64)</f>
        <v>0</v>
      </c>
      <c r="M69" s="122">
        <f>SUM(N69:P69)</f>
        <v>30875.6721</v>
      </c>
      <c r="N69" s="122">
        <f>SUM(N54,N55,N60,N64)</f>
        <v>0</v>
      </c>
      <c r="O69" s="122">
        <f>SUM(O54,O55,O60,O64)</f>
        <v>30875.6721</v>
      </c>
      <c r="P69" s="122">
        <f>SUM(P54,P55,P60,P64)</f>
        <v>0</v>
      </c>
      <c r="R69" s="118"/>
    </row>
    <row r="70" spans="3:18" ht="15" customHeight="1">
      <c r="C70" s="61"/>
      <c r="D70" s="208"/>
      <c r="E70" s="119" t="s">
        <v>191</v>
      </c>
      <c r="F70" s="110" t="s">
        <v>192</v>
      </c>
      <c r="G70" s="115"/>
      <c r="I70" s="60">
        <f>SUM(J70:L70)</f>
        <v>4852.24</v>
      </c>
      <c r="J70" s="60">
        <f>SUM(J54,J55,J60,J64,J65,J67)</f>
        <v>4408.5140000000001</v>
      </c>
      <c r="K70" s="60">
        <f>SUM(K54,K55,K60,K64,K65,K67)</f>
        <v>443.726</v>
      </c>
      <c r="L70" s="60">
        <f>SUM(L54,L55,L60,L64,L65,L67)</f>
        <v>0</v>
      </c>
      <c r="M70" s="122">
        <f>SUM(N70:P70)</f>
        <v>9749848.4430999998</v>
      </c>
      <c r="N70" s="122">
        <f>SUM(N54,N55,N60,N64,N65,N67)</f>
        <v>8858247.6050000004</v>
      </c>
      <c r="O70" s="122">
        <f>SUM(O54,O55,O60,O64,O65,O67)</f>
        <v>891600.83809999994</v>
      </c>
      <c r="P70" s="122">
        <f>SUM(P54,P55,P60,P64,P65,P67)</f>
        <v>0</v>
      </c>
      <c r="R70" s="118"/>
    </row>
    <row r="71" spans="3:18" ht="15" customHeight="1">
      <c r="C71" s="61"/>
      <c r="D71" s="208"/>
      <c r="E71" s="125" t="s">
        <v>193</v>
      </c>
      <c r="F71" s="135" t="s">
        <v>194</v>
      </c>
      <c r="G71" s="157"/>
      <c r="I71" s="158"/>
      <c r="J71" s="159"/>
      <c r="K71" s="159"/>
      <c r="L71" s="159"/>
      <c r="M71" s="159"/>
      <c r="N71" s="159"/>
      <c r="O71" s="159"/>
      <c r="P71" s="157"/>
      <c r="R71" s="160"/>
    </row>
    <row r="72" spans="3:18" ht="15" customHeight="1">
      <c r="C72" s="61"/>
      <c r="D72" s="208"/>
      <c r="E72" s="119" t="s">
        <v>164</v>
      </c>
      <c r="F72" s="110" t="s">
        <v>165</v>
      </c>
      <c r="G72" s="115" t="s">
        <v>215</v>
      </c>
      <c r="I72" s="60">
        <f>SUM(J72:L72)</f>
        <v>287.887</v>
      </c>
      <c r="J72" s="70">
        <v>285.08300000000003</v>
      </c>
      <c r="K72" s="70">
        <v>2.8039999999999998</v>
      </c>
      <c r="L72" s="70"/>
      <c r="M72" s="122">
        <f>SUM(N72:P72)</f>
        <v>620471.33550000004</v>
      </c>
      <c r="N72" s="123">
        <v>614427.9865</v>
      </c>
      <c r="O72" s="123">
        <v>6043.3490000000002</v>
      </c>
      <c r="P72" s="123"/>
      <c r="R72" s="117"/>
    </row>
    <row r="73" spans="3:18" ht="15" customHeight="1">
      <c r="C73" s="61"/>
      <c r="D73" s="208"/>
      <c r="E73" s="119" t="s">
        <v>166</v>
      </c>
      <c r="F73" s="110" t="s">
        <v>167</v>
      </c>
      <c r="G73" s="115" t="s">
        <v>216</v>
      </c>
      <c r="I73" s="60">
        <f>SUM(J73:L73)</f>
        <v>1560.171</v>
      </c>
      <c r="J73" s="60">
        <f>SUM(J76:J77)</f>
        <v>1235.394</v>
      </c>
      <c r="K73" s="60">
        <f>SUM(K76:K77)</f>
        <v>324.77699999999999</v>
      </c>
      <c r="L73" s="60">
        <f>SUM(L76:L77)</f>
        <v>0</v>
      </c>
      <c r="M73" s="122">
        <f>SUM(N73:P73)</f>
        <v>3362574.1508999998</v>
      </c>
      <c r="N73" s="122">
        <f>SUM(N76:N77)</f>
        <v>2662595.2719999999</v>
      </c>
      <c r="O73" s="122">
        <f>SUM(O76:O77)</f>
        <v>699978.87890000001</v>
      </c>
      <c r="P73" s="122">
        <f>SUM(P76:P77)</f>
        <v>0</v>
      </c>
      <c r="R73" s="117"/>
    </row>
    <row r="74" spans="3:18" ht="6" hidden="1" customHeight="1">
      <c r="C74" s="61"/>
      <c r="D74" s="208"/>
      <c r="E74" s="119"/>
      <c r="F74" s="121"/>
      <c r="G74" s="136"/>
      <c r="I74" s="126"/>
      <c r="J74" s="126"/>
      <c r="K74" s="126"/>
      <c r="L74" s="126"/>
      <c r="M74" s="127"/>
      <c r="N74" s="127"/>
      <c r="O74" s="127"/>
      <c r="P74" s="127"/>
      <c r="R74" s="133"/>
    </row>
    <row r="75" spans="3:18" ht="6" hidden="1" customHeight="1">
      <c r="C75" s="61"/>
      <c r="D75" s="208"/>
      <c r="E75" s="119"/>
      <c r="F75" s="121"/>
      <c r="G75" s="136"/>
      <c r="I75" s="126"/>
      <c r="J75" s="126"/>
      <c r="K75" s="126"/>
      <c r="L75" s="126"/>
      <c r="M75" s="127"/>
      <c r="N75" s="127"/>
      <c r="O75" s="127"/>
      <c r="P75" s="127"/>
      <c r="R75" s="133"/>
    </row>
    <row r="76" spans="3:18" ht="15" customHeight="1">
      <c r="C76" s="61"/>
      <c r="D76" s="208"/>
      <c r="E76" s="119" t="s">
        <v>169</v>
      </c>
      <c r="F76" s="111" t="s">
        <v>170</v>
      </c>
      <c r="G76" s="115" t="s">
        <v>217</v>
      </c>
      <c r="I76" s="60">
        <f>SUM(J76:L76)</f>
        <v>1336.3019999999999</v>
      </c>
      <c r="J76" s="70">
        <v>1235.394</v>
      </c>
      <c r="K76" s="70">
        <v>100.908</v>
      </c>
      <c r="L76" s="70"/>
      <c r="M76" s="122">
        <f>SUM(N76:P76)</f>
        <v>2880078.25</v>
      </c>
      <c r="N76" s="123">
        <v>2662595.2719999999</v>
      </c>
      <c r="O76" s="123">
        <v>217482.978</v>
      </c>
      <c r="P76" s="123"/>
      <c r="R76" s="117"/>
    </row>
    <row r="77" spans="3:18" ht="15" customHeight="1">
      <c r="C77" s="61"/>
      <c r="D77" s="208"/>
      <c r="E77" s="119" t="s">
        <v>172</v>
      </c>
      <c r="F77" s="111" t="s">
        <v>173</v>
      </c>
      <c r="G77" s="115" t="s">
        <v>218</v>
      </c>
      <c r="I77" s="60">
        <f>SUM(J77:L77)</f>
        <v>223.869</v>
      </c>
      <c r="J77" s="70"/>
      <c r="K77" s="70">
        <v>223.869</v>
      </c>
      <c r="L77" s="70"/>
      <c r="M77" s="122">
        <f>SUM(N77:P77)</f>
        <v>482495.90090000001</v>
      </c>
      <c r="N77" s="123"/>
      <c r="O77" s="123">
        <v>482495.90090000001</v>
      </c>
      <c r="P77" s="123"/>
      <c r="R77" s="117"/>
    </row>
    <row r="78" spans="3:18" ht="15" customHeight="1">
      <c r="C78" s="61"/>
      <c r="D78" s="208"/>
      <c r="E78" s="119" t="s">
        <v>175</v>
      </c>
      <c r="F78" s="110" t="s">
        <v>176</v>
      </c>
      <c r="G78" s="115" t="s">
        <v>219</v>
      </c>
      <c r="I78" s="60">
        <f>SUM(J78:L78)</f>
        <v>115.31699999999999</v>
      </c>
      <c r="J78" s="70">
        <v>115.31699999999999</v>
      </c>
      <c r="K78" s="70"/>
      <c r="L78" s="70"/>
      <c r="M78" s="122">
        <f>SUM(N78:P78)</f>
        <v>248538.11739999999</v>
      </c>
      <c r="N78" s="123">
        <v>248538.11739999999</v>
      </c>
      <c r="O78" s="123"/>
      <c r="P78" s="123"/>
      <c r="R78" s="117"/>
    </row>
    <row r="79" spans="3:18" ht="6" hidden="1" customHeight="1">
      <c r="C79" s="61"/>
      <c r="D79" s="208"/>
      <c r="E79" s="119"/>
      <c r="F79" s="121"/>
      <c r="G79" s="136"/>
      <c r="I79" s="126"/>
      <c r="J79" s="126"/>
      <c r="K79" s="126"/>
      <c r="L79" s="126"/>
      <c r="M79" s="127"/>
      <c r="N79" s="127"/>
      <c r="O79" s="127"/>
      <c r="P79" s="127"/>
      <c r="R79" s="133"/>
    </row>
    <row r="80" spans="3:18" ht="6" hidden="1" customHeight="1">
      <c r="C80" s="61"/>
      <c r="D80" s="208"/>
      <c r="E80" s="119"/>
      <c r="F80" s="121"/>
      <c r="G80" s="136"/>
      <c r="I80" s="126"/>
      <c r="J80" s="126"/>
      <c r="K80" s="126"/>
      <c r="L80" s="126"/>
      <c r="M80" s="127"/>
      <c r="N80" s="127"/>
      <c r="O80" s="127"/>
      <c r="P80" s="127"/>
      <c r="R80" s="133"/>
    </row>
    <row r="81" spans="3:18" ht="6" hidden="1" customHeight="1">
      <c r="C81" s="61"/>
      <c r="D81" s="208"/>
      <c r="E81" s="119"/>
      <c r="F81" s="121"/>
      <c r="G81" s="136"/>
      <c r="I81" s="126"/>
      <c r="J81" s="126"/>
      <c r="K81" s="126"/>
      <c r="L81" s="126"/>
      <c r="M81" s="127"/>
      <c r="N81" s="127"/>
      <c r="O81" s="127"/>
      <c r="P81" s="127"/>
      <c r="R81" s="133"/>
    </row>
    <row r="82" spans="3:18" ht="15" customHeight="1">
      <c r="C82" s="61"/>
      <c r="D82" s="208"/>
      <c r="E82" s="119" t="s">
        <v>178</v>
      </c>
      <c r="F82" s="110" t="s">
        <v>179</v>
      </c>
      <c r="G82" s="115" t="s">
        <v>220</v>
      </c>
      <c r="I82" s="60">
        <f>SUM(J82:L82)</f>
        <v>0</v>
      </c>
      <c r="J82" s="70"/>
      <c r="K82" s="70"/>
      <c r="L82" s="70"/>
      <c r="M82" s="122">
        <f>SUM(N82:P82)</f>
        <v>0</v>
      </c>
      <c r="N82" s="123"/>
      <c r="O82" s="123"/>
      <c r="P82" s="123"/>
      <c r="R82" s="117"/>
    </row>
    <row r="83" spans="3:18" ht="27" customHeight="1">
      <c r="C83" s="61"/>
      <c r="D83" s="208"/>
      <c r="E83" s="119" t="s">
        <v>181</v>
      </c>
      <c r="F83" s="110" t="s">
        <v>182</v>
      </c>
      <c r="G83" s="115" t="s">
        <v>221</v>
      </c>
      <c r="I83" s="60">
        <f>SUM(J83:L83)</f>
        <v>111.92100000000001</v>
      </c>
      <c r="J83" s="70"/>
      <c r="K83" s="70">
        <v>111.92100000000001</v>
      </c>
      <c r="L83" s="70"/>
      <c r="M83" s="122">
        <f>SUM(N83:P83)</f>
        <v>189797.8702</v>
      </c>
      <c r="N83" s="123"/>
      <c r="O83" s="123">
        <v>189797.8702</v>
      </c>
      <c r="P83" s="123"/>
      <c r="R83" s="117"/>
    </row>
    <row r="84" spans="3:18" ht="6" hidden="1" customHeight="1">
      <c r="C84" s="61"/>
      <c r="D84" s="208"/>
      <c r="E84" s="119"/>
      <c r="F84" s="121"/>
      <c r="G84" s="136"/>
      <c r="I84" s="126"/>
      <c r="J84" s="126"/>
      <c r="K84" s="126"/>
      <c r="L84" s="126"/>
      <c r="M84" s="127"/>
      <c r="N84" s="127"/>
      <c r="O84" s="127"/>
      <c r="P84" s="127"/>
      <c r="R84" s="133"/>
    </row>
    <row r="85" spans="3:18" ht="15" customHeight="1">
      <c r="C85" s="61"/>
      <c r="D85" s="208"/>
      <c r="E85" s="119" t="s">
        <v>184</v>
      </c>
      <c r="F85" s="110" t="s">
        <v>185</v>
      </c>
      <c r="G85" s="115" t="s">
        <v>222</v>
      </c>
      <c r="I85" s="60">
        <f>SUM(J85:L85)</f>
        <v>0</v>
      </c>
      <c r="J85" s="70"/>
      <c r="K85" s="70"/>
      <c r="L85" s="70"/>
      <c r="M85" s="122">
        <f>SUM(N85:P85)</f>
        <v>0</v>
      </c>
      <c r="N85" s="123"/>
      <c r="O85" s="123"/>
      <c r="P85" s="123"/>
      <c r="R85" s="117"/>
    </row>
    <row r="86" spans="3:18" ht="15" customHeight="1">
      <c r="C86" s="61"/>
      <c r="D86" s="208"/>
      <c r="E86" s="119" t="s">
        <v>187</v>
      </c>
      <c r="F86" s="110" t="s">
        <v>188</v>
      </c>
      <c r="G86" s="115"/>
      <c r="I86" s="60">
        <f>SUM(J86:L86)</f>
        <v>1963.375</v>
      </c>
      <c r="J86" s="60">
        <f>SUM(J72,J73,J78)</f>
        <v>1635.7940000000001</v>
      </c>
      <c r="K86" s="60">
        <f>SUM(K72,K73,K78)</f>
        <v>327.58099999999996</v>
      </c>
      <c r="L86" s="60">
        <f>SUM(L72,L73,L78)</f>
        <v>0</v>
      </c>
      <c r="M86" s="122">
        <f>SUM(N86:P86)</f>
        <v>4231583.6037999997</v>
      </c>
      <c r="N86" s="122">
        <f>SUM(N72,N73,N78)</f>
        <v>3525561.3758999999</v>
      </c>
      <c r="O86" s="122">
        <f>SUM(O72,O73,O78)</f>
        <v>706022.22790000006</v>
      </c>
      <c r="P86" s="122">
        <f>SUM(P72,P73,P78)</f>
        <v>0</v>
      </c>
      <c r="R86" s="118"/>
    </row>
    <row r="87" spans="3:18" ht="15" customHeight="1">
      <c r="C87" s="61"/>
      <c r="D87" s="208"/>
      <c r="E87" s="119" t="s">
        <v>189</v>
      </c>
      <c r="F87" s="110" t="s">
        <v>190</v>
      </c>
      <c r="G87" s="115"/>
      <c r="I87" s="60">
        <f>SUM(J87:L87)</f>
        <v>1963.375</v>
      </c>
      <c r="J87" s="60">
        <f>SUM(J72,J73,J78,J82)</f>
        <v>1635.7940000000001</v>
      </c>
      <c r="K87" s="60">
        <f>SUM(K72,K73,K78,K82)</f>
        <v>327.58099999999996</v>
      </c>
      <c r="L87" s="60">
        <f>SUM(L72,L73,L78,L82)</f>
        <v>0</v>
      </c>
      <c r="M87" s="122">
        <f>SUM(N87:P87)</f>
        <v>4231583.6037999997</v>
      </c>
      <c r="N87" s="122">
        <f>SUM(N72,N73,N78,N82)</f>
        <v>3525561.3758999999</v>
      </c>
      <c r="O87" s="122">
        <f>SUM(O72,O73,O78,O82)</f>
        <v>706022.22790000006</v>
      </c>
      <c r="P87" s="122">
        <f>SUM(P72,P73,P78,P82)</f>
        <v>0</v>
      </c>
      <c r="R87" s="163"/>
    </row>
    <row r="88" spans="3:18" ht="15" customHeight="1">
      <c r="C88" s="61"/>
      <c r="D88" s="208"/>
      <c r="E88" s="129" t="s">
        <v>191</v>
      </c>
      <c r="F88" s="130" t="s">
        <v>192</v>
      </c>
      <c r="G88" s="115"/>
      <c r="I88" s="60">
        <f>SUM(J88:L88)</f>
        <v>2075.2960000000003</v>
      </c>
      <c r="J88" s="60">
        <f>SUM(J72,J73,J78,J82,J83,J85)</f>
        <v>1635.7940000000001</v>
      </c>
      <c r="K88" s="60">
        <f>SUM(K72,K73,K78,K82,K83,K85)</f>
        <v>439.50199999999995</v>
      </c>
      <c r="L88" s="60">
        <f>SUM(L72,L73,L78,L82,L83,L85)</f>
        <v>0</v>
      </c>
      <c r="M88" s="122">
        <f>SUM(N88:P88)</f>
        <v>4421381.4739999995</v>
      </c>
      <c r="N88" s="122">
        <f>SUM(N72,N73,N78,N82,N83,N85)</f>
        <v>3525561.3758999999</v>
      </c>
      <c r="O88" s="122">
        <f>SUM(O72,O73,O78,O82,O83,O85)</f>
        <v>895820.09810000006</v>
      </c>
      <c r="P88" s="122">
        <f>SUM(P72,P73,P78,P82,P83,P85)</f>
        <v>0</v>
      </c>
      <c r="R88" s="118"/>
    </row>
    <row r="89" spans="3:18" ht="15" customHeight="1">
      <c r="C89" s="61"/>
      <c r="D89" s="209"/>
      <c r="E89" s="109" t="s">
        <v>203</v>
      </c>
      <c r="F89" s="71" t="s">
        <v>204</v>
      </c>
      <c r="G89" s="128" t="s">
        <v>223</v>
      </c>
      <c r="I89" s="60">
        <f>SUM(J89:L89)</f>
        <v>6927.5360000000001</v>
      </c>
      <c r="J89" s="60">
        <f>SUM(J70,J88)</f>
        <v>6044.308</v>
      </c>
      <c r="K89" s="60">
        <f>SUM(K70,K88)</f>
        <v>883.22799999999995</v>
      </c>
      <c r="L89" s="60">
        <f>SUM(L70,L88)</f>
        <v>0</v>
      </c>
      <c r="M89" s="122">
        <f>SUM(N89:P89)</f>
        <v>14171229.917100001</v>
      </c>
      <c r="N89" s="122">
        <f>SUM(N70,N88)</f>
        <v>12383808.980900001</v>
      </c>
      <c r="O89" s="122">
        <f>SUM(O70,O88)</f>
        <v>1787420.9361999999</v>
      </c>
      <c r="P89" s="122">
        <f>SUM(P70,P88)</f>
        <v>0</v>
      </c>
      <c r="R89" s="118"/>
    </row>
    <row r="90" spans="3:18" ht="6" hidden="1" customHeight="1">
      <c r="C90" s="61"/>
      <c r="D90" s="120"/>
      <c r="E90" s="131"/>
      <c r="F90" s="132"/>
      <c r="G90" s="136"/>
      <c r="I90" s="126"/>
      <c r="J90" s="126"/>
      <c r="K90" s="126"/>
      <c r="L90" s="126"/>
      <c r="M90" s="127"/>
      <c r="N90" s="127"/>
      <c r="O90" s="127"/>
      <c r="P90" s="127"/>
      <c r="R90" s="133"/>
    </row>
    <row r="91" spans="3:18" ht="5.25" hidden="1" customHeight="1">
      <c r="C91" s="61"/>
      <c r="D91" s="200" t="s">
        <v>224</v>
      </c>
      <c r="E91" s="119"/>
      <c r="F91" s="121"/>
      <c r="G91" s="136"/>
      <c r="I91" s="126"/>
      <c r="J91" s="126"/>
      <c r="K91" s="126"/>
      <c r="L91" s="126"/>
      <c r="M91" s="127"/>
      <c r="N91" s="127"/>
      <c r="O91" s="127"/>
      <c r="P91" s="127"/>
      <c r="R91" s="133"/>
    </row>
    <row r="92" spans="3:18" ht="15" customHeight="1">
      <c r="C92" s="61"/>
      <c r="D92" s="201"/>
      <c r="E92" s="119" t="s">
        <v>164</v>
      </c>
      <c r="F92" s="110" t="s">
        <v>165</v>
      </c>
      <c r="G92" s="115"/>
      <c r="I92" s="60">
        <f t="shared" ref="I92:P93" si="0">SUM(I16,I34,I54,I72)</f>
        <v>287.887</v>
      </c>
      <c r="J92" s="60">
        <f t="shared" si="0"/>
        <v>285.08300000000003</v>
      </c>
      <c r="K92" s="60">
        <f t="shared" si="0"/>
        <v>2.8039999999999998</v>
      </c>
      <c r="L92" s="60">
        <f t="shared" si="0"/>
        <v>0</v>
      </c>
      <c r="M92" s="122">
        <f t="shared" si="0"/>
        <v>620471.33550000004</v>
      </c>
      <c r="N92" s="122">
        <f t="shared" si="0"/>
        <v>614427.9865</v>
      </c>
      <c r="O92" s="122">
        <f t="shared" si="0"/>
        <v>6043.3490000000002</v>
      </c>
      <c r="P92" s="122">
        <f t="shared" si="0"/>
        <v>0</v>
      </c>
      <c r="R92" s="118"/>
    </row>
    <row r="93" spans="3:18" ht="15" customHeight="1">
      <c r="C93" s="61"/>
      <c r="D93" s="201"/>
      <c r="E93" s="119" t="s">
        <v>166</v>
      </c>
      <c r="F93" s="110" t="s">
        <v>167</v>
      </c>
      <c r="G93" s="115"/>
      <c r="I93" s="60">
        <f t="shared" si="0"/>
        <v>1560.171</v>
      </c>
      <c r="J93" s="60">
        <f t="shared" si="0"/>
        <v>1235.394</v>
      </c>
      <c r="K93" s="60">
        <f t="shared" si="0"/>
        <v>324.77699999999999</v>
      </c>
      <c r="L93" s="60">
        <f t="shared" si="0"/>
        <v>0</v>
      </c>
      <c r="M93" s="122">
        <f t="shared" si="0"/>
        <v>3362574.1508999998</v>
      </c>
      <c r="N93" s="122">
        <f t="shared" si="0"/>
        <v>2662595.2719999999</v>
      </c>
      <c r="O93" s="122">
        <f t="shared" si="0"/>
        <v>699978.87890000001</v>
      </c>
      <c r="P93" s="122">
        <f t="shared" si="0"/>
        <v>0</v>
      </c>
      <c r="R93" s="118"/>
    </row>
    <row r="94" spans="3:18" ht="6" hidden="1" customHeight="1">
      <c r="C94" s="61"/>
      <c r="D94" s="201"/>
      <c r="E94" s="119"/>
      <c r="F94" s="121"/>
      <c r="G94" s="136"/>
      <c r="I94" s="126"/>
      <c r="J94" s="126"/>
      <c r="K94" s="126"/>
      <c r="L94" s="126"/>
      <c r="M94" s="127"/>
      <c r="N94" s="127"/>
      <c r="O94" s="127"/>
      <c r="P94" s="127"/>
      <c r="R94" s="133"/>
    </row>
    <row r="95" spans="3:18" ht="6" hidden="1" customHeight="1">
      <c r="C95" s="61"/>
      <c r="D95" s="201"/>
      <c r="E95" s="119"/>
      <c r="F95" s="121"/>
      <c r="G95" s="136"/>
      <c r="I95" s="126"/>
      <c r="J95" s="126"/>
      <c r="K95" s="126"/>
      <c r="L95" s="126"/>
      <c r="M95" s="127"/>
      <c r="N95" s="127"/>
      <c r="O95" s="127"/>
      <c r="P95" s="127"/>
      <c r="R95" s="133"/>
    </row>
    <row r="96" spans="3:18" ht="15" customHeight="1">
      <c r="C96" s="61"/>
      <c r="D96" s="201"/>
      <c r="E96" s="119" t="s">
        <v>169</v>
      </c>
      <c r="F96" s="111" t="s">
        <v>170</v>
      </c>
      <c r="G96" s="115"/>
      <c r="I96" s="60">
        <f t="shared" ref="I96:P98" si="1">SUM(I20,I38,I58,I76)</f>
        <v>1336.3019999999999</v>
      </c>
      <c r="J96" s="60">
        <f t="shared" si="1"/>
        <v>1235.394</v>
      </c>
      <c r="K96" s="60">
        <f t="shared" si="1"/>
        <v>100.908</v>
      </c>
      <c r="L96" s="60">
        <f t="shared" si="1"/>
        <v>0</v>
      </c>
      <c r="M96" s="122">
        <f t="shared" si="1"/>
        <v>2880078.25</v>
      </c>
      <c r="N96" s="122">
        <f t="shared" si="1"/>
        <v>2662595.2719999999</v>
      </c>
      <c r="O96" s="122">
        <f t="shared" si="1"/>
        <v>217482.978</v>
      </c>
      <c r="P96" s="122">
        <f t="shared" si="1"/>
        <v>0</v>
      </c>
      <c r="R96" s="118"/>
    </row>
    <row r="97" spans="3:18" ht="15" customHeight="1">
      <c r="C97" s="61"/>
      <c r="D97" s="201"/>
      <c r="E97" s="119" t="s">
        <v>172</v>
      </c>
      <c r="F97" s="111" t="s">
        <v>173</v>
      </c>
      <c r="G97" s="115"/>
      <c r="I97" s="60">
        <f t="shared" si="1"/>
        <v>223.869</v>
      </c>
      <c r="J97" s="60">
        <f t="shared" si="1"/>
        <v>0</v>
      </c>
      <c r="K97" s="60">
        <f t="shared" si="1"/>
        <v>223.869</v>
      </c>
      <c r="L97" s="60">
        <f t="shared" si="1"/>
        <v>0</v>
      </c>
      <c r="M97" s="122">
        <f t="shared" si="1"/>
        <v>482495.90090000001</v>
      </c>
      <c r="N97" s="122">
        <f t="shared" si="1"/>
        <v>0</v>
      </c>
      <c r="O97" s="122">
        <f t="shared" si="1"/>
        <v>482495.90090000001</v>
      </c>
      <c r="P97" s="122">
        <f t="shared" si="1"/>
        <v>0</v>
      </c>
      <c r="R97" s="118"/>
    </row>
    <row r="98" spans="3:18" ht="15" customHeight="1">
      <c r="C98" s="61"/>
      <c r="D98" s="201"/>
      <c r="E98" s="119" t="s">
        <v>175</v>
      </c>
      <c r="F98" s="110" t="s">
        <v>176</v>
      </c>
      <c r="G98" s="115"/>
      <c r="I98" s="60">
        <f t="shared" si="1"/>
        <v>130.68299999999999</v>
      </c>
      <c r="J98" s="60">
        <f t="shared" si="1"/>
        <v>115.31699999999999</v>
      </c>
      <c r="K98" s="60">
        <f t="shared" si="1"/>
        <v>15.366</v>
      </c>
      <c r="L98" s="60">
        <f t="shared" si="1"/>
        <v>0</v>
      </c>
      <c r="M98" s="122">
        <f t="shared" si="1"/>
        <v>279413.78950000001</v>
      </c>
      <c r="N98" s="122">
        <f t="shared" si="1"/>
        <v>248538.11739999999</v>
      </c>
      <c r="O98" s="122">
        <f t="shared" si="1"/>
        <v>30875.6721</v>
      </c>
      <c r="P98" s="122">
        <f t="shared" si="1"/>
        <v>0</v>
      </c>
      <c r="R98" s="118"/>
    </row>
    <row r="99" spans="3:18" ht="6" hidden="1" customHeight="1">
      <c r="C99" s="61"/>
      <c r="D99" s="201"/>
      <c r="E99" s="119"/>
      <c r="F99" s="121"/>
      <c r="G99" s="136"/>
      <c r="I99" s="126"/>
      <c r="J99" s="126"/>
      <c r="K99" s="126"/>
      <c r="L99" s="126"/>
      <c r="M99" s="127"/>
      <c r="N99" s="127"/>
      <c r="O99" s="127"/>
      <c r="P99" s="127"/>
      <c r="R99" s="133"/>
    </row>
    <row r="100" spans="3:18" ht="6" hidden="1" customHeight="1">
      <c r="C100" s="61"/>
      <c r="D100" s="201"/>
      <c r="E100" s="119"/>
      <c r="F100" s="121"/>
      <c r="G100" s="136"/>
      <c r="I100" s="126"/>
      <c r="J100" s="126"/>
      <c r="K100" s="126"/>
      <c r="L100" s="126"/>
      <c r="M100" s="127"/>
      <c r="N100" s="127"/>
      <c r="O100" s="127"/>
      <c r="P100" s="127"/>
      <c r="R100" s="133"/>
    </row>
    <row r="101" spans="3:18" ht="6" hidden="1" customHeight="1">
      <c r="C101" s="61"/>
      <c r="D101" s="201"/>
      <c r="E101" s="119"/>
      <c r="F101" s="121"/>
      <c r="G101" s="136"/>
      <c r="I101" s="126"/>
      <c r="J101" s="126"/>
      <c r="K101" s="126"/>
      <c r="L101" s="126"/>
      <c r="M101" s="127"/>
      <c r="N101" s="127"/>
      <c r="O101" s="127"/>
      <c r="P101" s="127"/>
      <c r="R101" s="133"/>
    </row>
    <row r="102" spans="3:18" ht="15" customHeight="1">
      <c r="C102" s="61"/>
      <c r="D102" s="201"/>
      <c r="E102" s="119" t="s">
        <v>178</v>
      </c>
      <c r="F102" s="110" t="s">
        <v>179</v>
      </c>
      <c r="G102" s="115"/>
      <c r="I102" s="60">
        <f t="shared" ref="I102:P103" si="2">SUM(I26,I44,I64,I82)</f>
        <v>0</v>
      </c>
      <c r="J102" s="60">
        <f t="shared" si="2"/>
        <v>0</v>
      </c>
      <c r="K102" s="60">
        <f t="shared" si="2"/>
        <v>0</v>
      </c>
      <c r="L102" s="60">
        <f t="shared" si="2"/>
        <v>0</v>
      </c>
      <c r="M102" s="122">
        <f t="shared" si="2"/>
        <v>0</v>
      </c>
      <c r="N102" s="122">
        <f t="shared" si="2"/>
        <v>0</v>
      </c>
      <c r="O102" s="122">
        <f t="shared" si="2"/>
        <v>0</v>
      </c>
      <c r="P102" s="122">
        <f t="shared" si="2"/>
        <v>0</v>
      </c>
      <c r="R102" s="118"/>
    </row>
    <row r="103" spans="3:18" ht="27" customHeight="1">
      <c r="C103" s="61"/>
      <c r="D103" s="201"/>
      <c r="E103" s="119" t="s">
        <v>181</v>
      </c>
      <c r="F103" s="110" t="s">
        <v>182</v>
      </c>
      <c r="G103" s="115"/>
      <c r="I103" s="60">
        <f t="shared" si="2"/>
        <v>111.92100000000001</v>
      </c>
      <c r="J103" s="60">
        <f t="shared" si="2"/>
        <v>0</v>
      </c>
      <c r="K103" s="60">
        <f t="shared" si="2"/>
        <v>111.92100000000001</v>
      </c>
      <c r="L103" s="60">
        <f t="shared" si="2"/>
        <v>0</v>
      </c>
      <c r="M103" s="122">
        <f t="shared" si="2"/>
        <v>189797.8702</v>
      </c>
      <c r="N103" s="122">
        <f t="shared" si="2"/>
        <v>0</v>
      </c>
      <c r="O103" s="122">
        <f t="shared" si="2"/>
        <v>189797.8702</v>
      </c>
      <c r="P103" s="122">
        <f t="shared" si="2"/>
        <v>0</v>
      </c>
      <c r="R103" s="118"/>
    </row>
    <row r="104" spans="3:18" ht="6" hidden="1" customHeight="1">
      <c r="C104" s="61"/>
      <c r="D104" s="201"/>
      <c r="E104" s="119"/>
      <c r="F104" s="121"/>
      <c r="G104" s="136"/>
      <c r="I104" s="126"/>
      <c r="J104" s="126"/>
      <c r="K104" s="126"/>
      <c r="L104" s="126"/>
      <c r="M104" s="127"/>
      <c r="N104" s="127"/>
      <c r="O104" s="127"/>
      <c r="P104" s="127"/>
      <c r="R104" s="133"/>
    </row>
    <row r="105" spans="3:18" ht="15" customHeight="1">
      <c r="C105" s="61"/>
      <c r="D105" s="201"/>
      <c r="E105" s="119" t="s">
        <v>184</v>
      </c>
      <c r="F105" s="110" t="s">
        <v>185</v>
      </c>
      <c r="G105" s="115"/>
      <c r="I105" s="60">
        <f t="shared" ref="I105:P108" si="3">SUM(I29,I47,I67,I85)</f>
        <v>4836.8739999999998</v>
      </c>
      <c r="J105" s="60">
        <f t="shared" si="3"/>
        <v>4408.5140000000001</v>
      </c>
      <c r="K105" s="60">
        <f t="shared" si="3"/>
        <v>428.36</v>
      </c>
      <c r="L105" s="60">
        <f t="shared" si="3"/>
        <v>0</v>
      </c>
      <c r="M105" s="122">
        <f t="shared" si="3"/>
        <v>9718972.7709999997</v>
      </c>
      <c r="N105" s="122">
        <f t="shared" si="3"/>
        <v>8858247.6050000004</v>
      </c>
      <c r="O105" s="122">
        <f t="shared" si="3"/>
        <v>860725.16599999997</v>
      </c>
      <c r="P105" s="122">
        <f t="shared" si="3"/>
        <v>0</v>
      </c>
      <c r="R105" s="118"/>
    </row>
    <row r="106" spans="3:18" ht="15" customHeight="1">
      <c r="C106" s="61"/>
      <c r="D106" s="201"/>
      <c r="E106" s="119" t="s">
        <v>187</v>
      </c>
      <c r="F106" s="110" t="s">
        <v>188</v>
      </c>
      <c r="G106" s="115"/>
      <c r="I106" s="60">
        <f t="shared" si="3"/>
        <v>1978.741</v>
      </c>
      <c r="J106" s="60">
        <f t="shared" si="3"/>
        <v>1635.7940000000001</v>
      </c>
      <c r="K106" s="60">
        <f t="shared" si="3"/>
        <v>342.94699999999995</v>
      </c>
      <c r="L106" s="60">
        <f t="shared" si="3"/>
        <v>0</v>
      </c>
      <c r="M106" s="122">
        <f t="shared" si="3"/>
        <v>4262459.2758999998</v>
      </c>
      <c r="N106" s="122">
        <f t="shared" si="3"/>
        <v>3525561.3758999999</v>
      </c>
      <c r="O106" s="122">
        <f t="shared" si="3"/>
        <v>736897.9</v>
      </c>
      <c r="P106" s="122">
        <f t="shared" si="3"/>
        <v>0</v>
      </c>
      <c r="R106" s="118"/>
    </row>
    <row r="107" spans="3:18" ht="15" customHeight="1">
      <c r="C107" s="61"/>
      <c r="D107" s="201"/>
      <c r="E107" s="119" t="s">
        <v>189</v>
      </c>
      <c r="F107" s="110" t="s">
        <v>190</v>
      </c>
      <c r="G107" s="115"/>
      <c r="I107" s="60">
        <f t="shared" si="3"/>
        <v>1978.741</v>
      </c>
      <c r="J107" s="60">
        <f t="shared" si="3"/>
        <v>1635.7940000000001</v>
      </c>
      <c r="K107" s="60">
        <f t="shared" si="3"/>
        <v>342.94699999999995</v>
      </c>
      <c r="L107" s="60">
        <f t="shared" si="3"/>
        <v>0</v>
      </c>
      <c r="M107" s="122">
        <f t="shared" si="3"/>
        <v>4262459.2758999998</v>
      </c>
      <c r="N107" s="122">
        <f t="shared" si="3"/>
        <v>3525561.3758999999</v>
      </c>
      <c r="O107" s="122">
        <f t="shared" si="3"/>
        <v>736897.9</v>
      </c>
      <c r="P107" s="122">
        <f t="shared" si="3"/>
        <v>0</v>
      </c>
      <c r="R107" s="118"/>
    </row>
    <row r="108" spans="3:18" ht="15" customHeight="1">
      <c r="C108" s="61"/>
      <c r="D108" s="201"/>
      <c r="E108" s="119" t="s">
        <v>191</v>
      </c>
      <c r="F108" s="110" t="s">
        <v>192</v>
      </c>
      <c r="G108" s="115"/>
      <c r="I108" s="60">
        <f t="shared" si="3"/>
        <v>6927.5360000000001</v>
      </c>
      <c r="J108" s="60">
        <f t="shared" si="3"/>
        <v>6044.308</v>
      </c>
      <c r="K108" s="60">
        <f t="shared" si="3"/>
        <v>883.22799999999995</v>
      </c>
      <c r="L108" s="60">
        <f t="shared" si="3"/>
        <v>0</v>
      </c>
      <c r="M108" s="122">
        <f t="shared" si="3"/>
        <v>14171229.917099999</v>
      </c>
      <c r="N108" s="122">
        <f t="shared" si="3"/>
        <v>12383808.980900001</v>
      </c>
      <c r="O108" s="122">
        <f t="shared" si="3"/>
        <v>1787420.9361999999</v>
      </c>
      <c r="P108" s="122">
        <f t="shared" si="3"/>
        <v>0</v>
      </c>
      <c r="R108" s="118"/>
    </row>
    <row r="109" spans="3:18" ht="6" hidden="1" customHeight="1">
      <c r="C109" s="61"/>
      <c r="D109" s="201"/>
      <c r="E109" s="119"/>
      <c r="F109" s="121"/>
      <c r="G109" s="136"/>
      <c r="I109" s="126"/>
      <c r="J109" s="126"/>
      <c r="K109" s="126"/>
      <c r="L109" s="126"/>
      <c r="M109" s="127"/>
      <c r="N109" s="127"/>
      <c r="O109" s="127"/>
      <c r="P109" s="127"/>
      <c r="R109" s="133"/>
    </row>
    <row r="110" spans="3:18" ht="6" hidden="1" customHeight="1">
      <c r="C110" s="61"/>
      <c r="D110" s="201"/>
      <c r="E110" s="119"/>
      <c r="F110" s="121"/>
      <c r="G110" s="136"/>
      <c r="I110" s="126"/>
      <c r="J110" s="126"/>
      <c r="K110" s="126"/>
      <c r="L110" s="126"/>
      <c r="M110" s="127"/>
      <c r="N110" s="127"/>
      <c r="O110" s="127"/>
      <c r="P110" s="127"/>
      <c r="R110" s="133"/>
    </row>
    <row r="111" spans="3:18" ht="6" hidden="1" customHeight="1">
      <c r="C111" s="61"/>
      <c r="D111" s="201"/>
      <c r="E111" s="119"/>
      <c r="F111" s="121"/>
      <c r="G111" s="136"/>
      <c r="I111" s="126"/>
      <c r="J111" s="126"/>
      <c r="K111" s="126"/>
      <c r="L111" s="126"/>
      <c r="M111" s="127"/>
      <c r="N111" s="127"/>
      <c r="O111" s="127"/>
      <c r="P111" s="127"/>
      <c r="R111" s="133"/>
    </row>
    <row r="112" spans="3:18" ht="6" hidden="1" customHeight="1">
      <c r="C112" s="61"/>
      <c r="D112" s="201"/>
      <c r="E112" s="119"/>
      <c r="F112" s="121"/>
      <c r="G112" s="136"/>
      <c r="I112" s="126"/>
      <c r="J112" s="126"/>
      <c r="K112" s="126"/>
      <c r="L112" s="126"/>
      <c r="M112" s="127"/>
      <c r="N112" s="127"/>
      <c r="O112" s="127"/>
      <c r="P112" s="127"/>
      <c r="R112" s="133"/>
    </row>
    <row r="113" spans="3:18" ht="6" hidden="1" customHeight="1">
      <c r="C113" s="61"/>
      <c r="D113" s="201"/>
      <c r="E113" s="119"/>
      <c r="F113" s="121"/>
      <c r="G113" s="136"/>
      <c r="I113" s="126"/>
      <c r="J113" s="126"/>
      <c r="K113" s="126"/>
      <c r="L113" s="126"/>
      <c r="M113" s="127"/>
      <c r="N113" s="127"/>
      <c r="O113" s="127"/>
      <c r="P113" s="127"/>
      <c r="R113" s="133"/>
    </row>
    <row r="114" spans="3:18" ht="6" hidden="1" customHeight="1">
      <c r="C114" s="61"/>
      <c r="D114" s="201"/>
      <c r="E114" s="119"/>
      <c r="F114" s="121"/>
      <c r="G114" s="136"/>
      <c r="I114" s="126"/>
      <c r="J114" s="126"/>
      <c r="K114" s="126"/>
      <c r="L114" s="126"/>
      <c r="M114" s="127"/>
      <c r="N114" s="127"/>
      <c r="O114" s="127"/>
      <c r="P114" s="127"/>
      <c r="R114" s="133"/>
    </row>
    <row r="115" spans="3:18" ht="6" hidden="1" customHeight="1">
      <c r="C115" s="61"/>
      <c r="D115" s="201"/>
      <c r="E115" s="119"/>
      <c r="F115" s="121"/>
      <c r="G115" s="136"/>
      <c r="I115" s="126"/>
      <c r="J115" s="126"/>
      <c r="K115" s="126"/>
      <c r="L115" s="126"/>
      <c r="M115" s="127"/>
      <c r="N115" s="127"/>
      <c r="O115" s="127"/>
      <c r="P115" s="127"/>
      <c r="R115" s="133"/>
    </row>
    <row r="116" spans="3:18" ht="6" hidden="1" customHeight="1">
      <c r="C116" s="61"/>
      <c r="D116" s="201"/>
      <c r="E116" s="119"/>
      <c r="F116" s="121"/>
      <c r="G116" s="136"/>
      <c r="I116" s="126"/>
      <c r="J116" s="126"/>
      <c r="K116" s="126"/>
      <c r="L116" s="126"/>
      <c r="M116" s="127"/>
      <c r="N116" s="127"/>
      <c r="O116" s="127"/>
      <c r="P116" s="127"/>
      <c r="R116" s="133"/>
    </row>
    <row r="117" spans="3:18" ht="6" hidden="1" customHeight="1">
      <c r="C117" s="61"/>
      <c r="D117" s="201"/>
      <c r="E117" s="119"/>
      <c r="F117" s="121"/>
      <c r="G117" s="136"/>
      <c r="I117" s="126"/>
      <c r="J117" s="126"/>
      <c r="K117" s="126"/>
      <c r="L117" s="126"/>
      <c r="M117" s="127"/>
      <c r="N117" s="127"/>
      <c r="O117" s="127"/>
      <c r="P117" s="127"/>
      <c r="R117" s="133"/>
    </row>
    <row r="118" spans="3:18" ht="6" hidden="1" customHeight="1">
      <c r="C118" s="61"/>
      <c r="D118" s="201"/>
      <c r="E118" s="119"/>
      <c r="F118" s="121"/>
      <c r="G118" s="136"/>
      <c r="I118" s="126"/>
      <c r="J118" s="126"/>
      <c r="K118" s="126"/>
      <c r="L118" s="126"/>
      <c r="M118" s="127"/>
      <c r="N118" s="127"/>
      <c r="O118" s="127"/>
      <c r="P118" s="127"/>
      <c r="R118" s="133"/>
    </row>
    <row r="119" spans="3:18" ht="6" hidden="1" customHeight="1">
      <c r="C119" s="61"/>
      <c r="D119" s="201"/>
      <c r="E119" s="119"/>
      <c r="F119" s="121"/>
      <c r="G119" s="136"/>
      <c r="I119" s="126"/>
      <c r="J119" s="126"/>
      <c r="K119" s="126"/>
      <c r="L119" s="126"/>
      <c r="M119" s="127"/>
      <c r="N119" s="127"/>
      <c r="O119" s="127"/>
      <c r="P119" s="127"/>
      <c r="R119" s="133"/>
    </row>
    <row r="120" spans="3:18" ht="6" hidden="1" customHeight="1">
      <c r="C120" s="61"/>
      <c r="D120" s="201"/>
      <c r="E120" s="119"/>
      <c r="F120" s="121"/>
      <c r="G120" s="136"/>
      <c r="I120" s="126"/>
      <c r="J120" s="126"/>
      <c r="K120" s="126"/>
      <c r="L120" s="126"/>
      <c r="M120" s="127"/>
      <c r="N120" s="127"/>
      <c r="O120" s="127"/>
      <c r="P120" s="127"/>
      <c r="R120" s="133"/>
    </row>
    <row r="121" spans="3:18" ht="6" hidden="1" customHeight="1">
      <c r="C121" s="61"/>
      <c r="D121" s="201"/>
      <c r="E121" s="119"/>
      <c r="F121" s="121"/>
      <c r="G121" s="136"/>
      <c r="I121" s="126"/>
      <c r="J121" s="126"/>
      <c r="K121" s="126"/>
      <c r="L121" s="126"/>
      <c r="M121" s="127"/>
      <c r="N121" s="127"/>
      <c r="O121" s="127"/>
      <c r="P121" s="127"/>
      <c r="R121" s="133"/>
    </row>
    <row r="122" spans="3:18" ht="6" hidden="1" customHeight="1">
      <c r="C122" s="61"/>
      <c r="D122" s="201"/>
      <c r="E122" s="119"/>
      <c r="F122" s="121"/>
      <c r="G122" s="136"/>
      <c r="I122" s="126"/>
      <c r="J122" s="126"/>
      <c r="K122" s="126"/>
      <c r="L122" s="126"/>
      <c r="M122" s="127"/>
      <c r="N122" s="127"/>
      <c r="O122" s="127"/>
      <c r="P122" s="127"/>
      <c r="R122" s="133"/>
    </row>
    <row r="123" spans="3:18" ht="6" hidden="1" customHeight="1">
      <c r="C123" s="61"/>
      <c r="D123" s="201"/>
      <c r="E123" s="119"/>
      <c r="F123" s="121"/>
      <c r="G123" s="136"/>
      <c r="I123" s="126"/>
      <c r="J123" s="126"/>
      <c r="K123" s="126"/>
      <c r="L123" s="126"/>
      <c r="M123" s="127"/>
      <c r="N123" s="127"/>
      <c r="O123" s="127"/>
      <c r="P123" s="127"/>
      <c r="R123" s="133"/>
    </row>
    <row r="124" spans="3:18" ht="6" hidden="1" customHeight="1">
      <c r="C124" s="61"/>
      <c r="D124" s="201"/>
      <c r="E124" s="119"/>
      <c r="F124" s="121"/>
      <c r="G124" s="136"/>
      <c r="I124" s="126"/>
      <c r="J124" s="126"/>
      <c r="K124" s="126"/>
      <c r="L124" s="126"/>
      <c r="M124" s="127"/>
      <c r="N124" s="127"/>
      <c r="O124" s="127"/>
      <c r="P124" s="127"/>
      <c r="R124" s="164"/>
    </row>
    <row r="125" spans="3:18" ht="6" hidden="1" customHeight="1">
      <c r="C125" s="61"/>
      <c r="D125" s="201"/>
      <c r="E125" s="119"/>
      <c r="F125" s="121"/>
      <c r="G125" s="136"/>
      <c r="I125" s="126"/>
      <c r="J125" s="126"/>
      <c r="K125" s="126"/>
      <c r="L125" s="126"/>
      <c r="M125" s="127"/>
      <c r="N125" s="127"/>
      <c r="O125" s="127"/>
      <c r="P125" s="127"/>
      <c r="R125" s="133"/>
    </row>
    <row r="126" spans="3:18" ht="6" hidden="1" customHeight="1">
      <c r="C126" s="61"/>
      <c r="D126" s="201"/>
      <c r="E126" s="119"/>
      <c r="F126" s="121"/>
      <c r="G126" s="136"/>
      <c r="I126" s="126"/>
      <c r="J126" s="126"/>
      <c r="K126" s="126"/>
      <c r="L126" s="126"/>
      <c r="M126" s="127"/>
      <c r="N126" s="127"/>
      <c r="O126" s="127"/>
      <c r="P126" s="127"/>
      <c r="R126" s="133"/>
    </row>
    <row r="127" spans="3:18" ht="6" hidden="1" customHeight="1">
      <c r="C127" s="61"/>
      <c r="D127" s="202"/>
      <c r="E127" s="119"/>
      <c r="F127" s="121"/>
      <c r="G127" s="136"/>
      <c r="I127" s="126"/>
      <c r="J127" s="126"/>
      <c r="K127" s="126"/>
      <c r="L127" s="126"/>
      <c r="M127" s="127"/>
      <c r="N127" s="127"/>
      <c r="O127" s="127"/>
      <c r="P127" s="127"/>
      <c r="R127" s="133"/>
    </row>
    <row r="128" spans="3:18" ht="24" customHeight="1">
      <c r="C128" s="61"/>
      <c r="D128" s="165"/>
      <c r="E128" s="166"/>
      <c r="F128" s="167" t="s">
        <v>225</v>
      </c>
      <c r="G128" s="168"/>
      <c r="I128" s="60">
        <f t="shared" ref="I128:P129" si="4">SUM(I30,I48,I68,I86)</f>
        <v>1978.741</v>
      </c>
      <c r="J128" s="60">
        <f t="shared" si="4"/>
        <v>1635.7940000000001</v>
      </c>
      <c r="K128" s="60">
        <f t="shared" si="4"/>
        <v>342.94699999999995</v>
      </c>
      <c r="L128" s="60">
        <f t="shared" si="4"/>
        <v>0</v>
      </c>
      <c r="M128" s="122">
        <f t="shared" si="4"/>
        <v>4262459.2758999998</v>
      </c>
      <c r="N128" s="122">
        <f t="shared" si="4"/>
        <v>3525561.3758999999</v>
      </c>
      <c r="O128" s="122">
        <f t="shared" si="4"/>
        <v>736897.9</v>
      </c>
      <c r="P128" s="122">
        <f t="shared" si="4"/>
        <v>0</v>
      </c>
      <c r="R128" s="118"/>
    </row>
    <row r="129" spans="3:18" ht="24" customHeight="1">
      <c r="C129" s="61"/>
      <c r="D129" s="165"/>
      <c r="E129" s="166"/>
      <c r="F129" s="124" t="s">
        <v>226</v>
      </c>
      <c r="G129" s="168"/>
      <c r="I129" s="60">
        <f t="shared" si="4"/>
        <v>1978.741</v>
      </c>
      <c r="J129" s="60">
        <f t="shared" si="4"/>
        <v>1635.7940000000001</v>
      </c>
      <c r="K129" s="60">
        <f t="shared" si="4"/>
        <v>342.94699999999995</v>
      </c>
      <c r="L129" s="60">
        <f t="shared" si="4"/>
        <v>0</v>
      </c>
      <c r="M129" s="122">
        <f t="shared" si="4"/>
        <v>4262459.2758999998</v>
      </c>
      <c r="N129" s="122">
        <f t="shared" si="4"/>
        <v>3525561.3758999999</v>
      </c>
      <c r="O129" s="122">
        <f t="shared" si="4"/>
        <v>736897.9</v>
      </c>
      <c r="P129" s="122">
        <f t="shared" si="4"/>
        <v>0</v>
      </c>
      <c r="R129" s="118"/>
    </row>
    <row r="130" spans="3:18" ht="24" customHeight="1">
      <c r="C130" s="61"/>
      <c r="D130" s="165"/>
      <c r="E130" s="166"/>
      <c r="F130" s="124" t="s">
        <v>227</v>
      </c>
      <c r="G130" s="168"/>
      <c r="I130" s="60">
        <f t="shared" ref="I130:P130" si="5">SUM(I51,I89)</f>
        <v>6927.5360000000001</v>
      </c>
      <c r="J130" s="60">
        <f t="shared" si="5"/>
        <v>6044.308</v>
      </c>
      <c r="K130" s="60">
        <f t="shared" si="5"/>
        <v>883.22799999999995</v>
      </c>
      <c r="L130" s="60">
        <f t="shared" si="5"/>
        <v>0</v>
      </c>
      <c r="M130" s="122">
        <f t="shared" si="5"/>
        <v>14171229.917100001</v>
      </c>
      <c r="N130" s="122">
        <f t="shared" si="5"/>
        <v>12383808.980900001</v>
      </c>
      <c r="O130" s="122">
        <f t="shared" si="5"/>
        <v>1787420.9361999999</v>
      </c>
      <c r="P130" s="122">
        <f t="shared" si="5"/>
        <v>0</v>
      </c>
      <c r="R130" s="118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8" scale="71" orientation="landscape" r:id="rId1"/>
  <headerFooter>
    <oddHeader>&amp;L&amp;C&amp;R</oddHeader>
    <oddFooter>&amp;L&amp;C&amp;R</oddFooter>
    <evenHeader>&amp;L&amp;C&amp;R</evenHeader>
    <evenFooter>&amp;L&amp;C&amp;R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showGridLines="0" topLeftCell="D1" workbookViewId="0">
      <pane ySplit="9" topLeftCell="A10" activePane="bottomLeft" state="frozen"/>
      <selection pane="bottomLeft"/>
    </sheetView>
  </sheetViews>
  <sheetFormatPr defaultRowHeight="10.5" customHeight="1"/>
  <cols>
    <col min="1" max="3" width="2.7109375" style="1" hidden="1" customWidth="1"/>
    <col min="4" max="5" width="2.7109375" style="1" customWidth="1"/>
    <col min="6" max="6" width="75.7109375" style="1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44" t="s">
        <v>228</v>
      </c>
    </row>
    <row r="10" spans="6:6" ht="12" customHeight="1"/>
    <row r="11" spans="6:6" ht="27" customHeight="1">
      <c r="F11" s="145"/>
    </row>
    <row r="12" spans="6:6" ht="27" customHeight="1">
      <c r="F12" s="145"/>
    </row>
    <row r="13" spans="6:6" ht="27" customHeight="1">
      <c r="F13" s="145"/>
    </row>
    <row r="14" spans="6:6" ht="27" customHeight="1">
      <c r="F14" s="145"/>
    </row>
    <row r="15" spans="6:6" ht="27" customHeight="1">
      <c r="F15" s="145"/>
    </row>
    <row r="16" spans="6:6" ht="27" customHeight="1">
      <c r="F16" s="145"/>
    </row>
    <row r="17" spans="6:6" ht="27" customHeight="1">
      <c r="F17" s="145"/>
    </row>
    <row r="18" spans="6:6" ht="27" customHeight="1">
      <c r="F18" s="145"/>
    </row>
    <row r="19" spans="6:6" ht="27" customHeight="1">
      <c r="F19" s="145"/>
    </row>
    <row r="20" spans="6:6" ht="27" customHeight="1">
      <c r="F20" s="14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C99"/>
  </sheetPr>
  <dimension ref="A1:O94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46" t="s">
        <v>229</v>
      </c>
      <c r="B1" s="147" t="s">
        <v>230</v>
      </c>
      <c r="C1" s="146" t="s">
        <v>229</v>
      </c>
      <c r="D1" s="87"/>
      <c r="E1" s="88" t="s">
        <v>231</v>
      </c>
      <c r="F1" s="87"/>
      <c r="G1" s="88" t="s">
        <v>232</v>
      </c>
      <c r="H1" s="87"/>
      <c r="I1" s="89" t="s">
        <v>233</v>
      </c>
      <c r="J1" s="88" t="s">
        <v>234</v>
      </c>
      <c r="L1" s="88" t="s">
        <v>235</v>
      </c>
      <c r="O1" s="88" t="s">
        <v>236</v>
      </c>
    </row>
    <row r="2" spans="1:15" ht="11.25" customHeight="1">
      <c r="A2" s="146" t="s">
        <v>237</v>
      </c>
      <c r="B2" s="147" t="s">
        <v>238</v>
      </c>
      <c r="C2" s="146" t="s">
        <v>237</v>
      </c>
      <c r="D2" s="87"/>
      <c r="E2" s="90" t="s">
        <v>68</v>
      </c>
      <c r="F2" s="87"/>
      <c r="G2" s="91" t="str">
        <f>YEAR</f>
        <v>2025</v>
      </c>
      <c r="H2" s="87"/>
      <c r="I2" s="89" t="s">
        <v>239</v>
      </c>
      <c r="J2" s="88" t="s">
        <v>240</v>
      </c>
      <c r="L2" s="90" t="s">
        <v>122</v>
      </c>
      <c r="M2" s="95">
        <v>1</v>
      </c>
      <c r="O2" s="90">
        <v>2023</v>
      </c>
    </row>
    <row r="3" spans="1:15" ht="11.25" customHeight="1">
      <c r="A3" s="146" t="s">
        <v>241</v>
      </c>
      <c r="B3" s="147" t="s">
        <v>242</v>
      </c>
      <c r="C3" s="146" t="s">
        <v>241</v>
      </c>
      <c r="D3" s="87"/>
      <c r="E3" s="90" t="s">
        <v>243</v>
      </c>
      <c r="F3" s="87"/>
      <c r="H3" s="87"/>
      <c r="I3" s="89" t="s">
        <v>244</v>
      </c>
      <c r="J3" s="88" t="s">
        <v>245</v>
      </c>
      <c r="L3" s="90" t="s">
        <v>127</v>
      </c>
      <c r="M3" s="95">
        <v>2</v>
      </c>
      <c r="O3" s="90">
        <v>2024</v>
      </c>
    </row>
    <row r="4" spans="1:15" ht="11.25" customHeight="1">
      <c r="A4" s="146" t="s">
        <v>246</v>
      </c>
      <c r="B4" s="147" t="s">
        <v>247</v>
      </c>
      <c r="C4" s="146" t="s">
        <v>246</v>
      </c>
      <c r="D4" s="87"/>
      <c r="F4" s="87"/>
      <c r="G4" s="88" t="s">
        <v>248</v>
      </c>
      <c r="H4" s="87"/>
      <c r="I4" s="89" t="s">
        <v>249</v>
      </c>
      <c r="J4" s="88" t="s">
        <v>250</v>
      </c>
      <c r="L4" s="90" t="s">
        <v>30</v>
      </c>
      <c r="M4" s="95">
        <v>3</v>
      </c>
      <c r="O4" s="90">
        <v>2025</v>
      </c>
    </row>
    <row r="5" spans="1:15" ht="11.25" customHeight="1">
      <c r="A5" s="146" t="s">
        <v>251</v>
      </c>
      <c r="B5" s="147" t="s">
        <v>252</v>
      </c>
      <c r="C5" s="146" t="s">
        <v>251</v>
      </c>
      <c r="D5" s="87"/>
      <c r="F5" s="87"/>
      <c r="G5" s="91" t="str">
        <f>"01.01."&amp;PERIOD</f>
        <v>01.01.2025</v>
      </c>
      <c r="H5" s="87"/>
      <c r="I5" s="89" t="s">
        <v>253</v>
      </c>
      <c r="J5" s="88" t="s">
        <v>254</v>
      </c>
      <c r="L5" s="90" t="s">
        <v>129</v>
      </c>
      <c r="M5" s="95">
        <v>4</v>
      </c>
    </row>
    <row r="6" spans="1:15" ht="11.25" customHeight="1">
      <c r="A6" s="146" t="s">
        <v>255</v>
      </c>
      <c r="B6" s="147" t="s">
        <v>256</v>
      </c>
      <c r="C6" s="146" t="s">
        <v>255</v>
      </c>
      <c r="D6" s="87"/>
      <c r="E6" s="88" t="s">
        <v>257</v>
      </c>
      <c r="F6" s="87"/>
      <c r="G6" s="91" t="str">
        <f>"31.12."&amp;PERIOD</f>
        <v>31.12.2025</v>
      </c>
      <c r="H6" s="87"/>
      <c r="I6" s="92"/>
      <c r="J6" s="88" t="s">
        <v>258</v>
      </c>
      <c r="L6" s="90" t="s">
        <v>130</v>
      </c>
      <c r="M6" s="95">
        <v>5</v>
      </c>
    </row>
    <row r="7" spans="1:15" ht="11.25" customHeight="1">
      <c r="A7" s="146" t="s">
        <v>259</v>
      </c>
      <c r="B7" s="147" t="s">
        <v>260</v>
      </c>
      <c r="C7" s="146" t="s">
        <v>259</v>
      </c>
      <c r="D7" s="87"/>
      <c r="E7" s="93" t="s">
        <v>56</v>
      </c>
      <c r="F7" s="87"/>
      <c r="G7" s="87"/>
      <c r="H7" s="87"/>
      <c r="I7" s="87"/>
      <c r="J7" s="87"/>
      <c r="L7" s="90" t="s">
        <v>131</v>
      </c>
      <c r="M7" s="95">
        <v>6</v>
      </c>
    </row>
    <row r="8" spans="1:15" ht="11.25" customHeight="1">
      <c r="A8" s="146" t="s">
        <v>261</v>
      </c>
      <c r="B8" s="147" t="s">
        <v>262</v>
      </c>
      <c r="C8" s="146" t="s">
        <v>261</v>
      </c>
      <c r="D8" s="87"/>
      <c r="E8" s="93" t="s">
        <v>263</v>
      </c>
      <c r="F8" s="87"/>
      <c r="G8" s="88" t="s">
        <v>264</v>
      </c>
      <c r="H8" s="87"/>
      <c r="I8" s="87"/>
      <c r="J8" s="87"/>
      <c r="L8" s="90" t="s">
        <v>132</v>
      </c>
      <c r="M8" s="95">
        <v>7</v>
      </c>
    </row>
    <row r="9" spans="1:15" ht="11.25" customHeight="1">
      <c r="A9" s="146" t="s">
        <v>265</v>
      </c>
      <c r="B9" s="147" t="s">
        <v>266</v>
      </c>
      <c r="C9" s="146" t="s">
        <v>265</v>
      </c>
      <c r="D9" s="87"/>
      <c r="F9" s="87"/>
      <c r="G9" s="91" t="str">
        <f>"01.01."&amp;PERIOD</f>
        <v>01.01.2025</v>
      </c>
      <c r="H9" s="87"/>
      <c r="I9" s="87"/>
      <c r="J9" s="87"/>
      <c r="L9" s="90" t="s">
        <v>133</v>
      </c>
      <c r="M9" s="95">
        <v>8</v>
      </c>
    </row>
    <row r="10" spans="1:15" ht="11.25" customHeight="1">
      <c r="A10" s="146" t="s">
        <v>267</v>
      </c>
      <c r="B10" s="147" t="s">
        <v>268</v>
      </c>
      <c r="C10" s="146" t="s">
        <v>267</v>
      </c>
      <c r="D10" s="87"/>
      <c r="F10" s="87"/>
      <c r="G10" s="91" t="str">
        <f>"31.12."&amp;PERIOD</f>
        <v>31.12.2025</v>
      </c>
      <c r="H10" s="87"/>
      <c r="I10" s="87"/>
      <c r="J10" s="87"/>
      <c r="L10" s="90" t="s">
        <v>134</v>
      </c>
      <c r="M10" s="95">
        <v>9</v>
      </c>
    </row>
    <row r="11" spans="1:15" ht="11.25" customHeight="1">
      <c r="A11" s="148" t="s">
        <v>269</v>
      </c>
      <c r="B11" s="147" t="s">
        <v>270</v>
      </c>
      <c r="C11" s="146" t="s">
        <v>271</v>
      </c>
      <c r="D11" s="87"/>
      <c r="E11" s="88" t="s">
        <v>272</v>
      </c>
      <c r="F11" s="87"/>
      <c r="H11" s="87"/>
      <c r="I11" s="87"/>
      <c r="J11" s="87"/>
      <c r="L11" s="90" t="s">
        <v>135</v>
      </c>
      <c r="M11" s="95">
        <v>10</v>
      </c>
    </row>
    <row r="12" spans="1:15" ht="11.25" customHeight="1">
      <c r="A12" s="148" t="s">
        <v>273</v>
      </c>
      <c r="B12" s="147" t="s">
        <v>274</v>
      </c>
      <c r="C12" s="146"/>
      <c r="D12" s="87"/>
      <c r="E12" s="93" t="s">
        <v>82</v>
      </c>
      <c r="F12" s="87"/>
      <c r="G12" s="88" t="s">
        <v>275</v>
      </c>
      <c r="H12" s="87"/>
      <c r="I12" s="87"/>
      <c r="J12" s="87"/>
      <c r="L12" s="90" t="s">
        <v>136</v>
      </c>
      <c r="M12" s="95">
        <v>11</v>
      </c>
    </row>
    <row r="13" spans="1:15" ht="11.25" customHeight="1">
      <c r="A13" s="148" t="s">
        <v>276</v>
      </c>
      <c r="B13" s="147" t="s">
        <v>277</v>
      </c>
      <c r="C13" s="146" t="s">
        <v>278</v>
      </c>
      <c r="D13" s="87"/>
      <c r="E13" s="93" t="s">
        <v>279</v>
      </c>
      <c r="F13" s="87"/>
      <c r="G13" s="91" t="str">
        <f>"01.01."&amp;PERIOD</f>
        <v>01.01.2025</v>
      </c>
      <c r="H13" s="87"/>
      <c r="I13" s="87"/>
      <c r="J13" s="87"/>
      <c r="L13" s="90" t="s">
        <v>137</v>
      </c>
      <c r="M13" s="95">
        <v>12</v>
      </c>
    </row>
    <row r="14" spans="1:15" ht="11.25" customHeight="1">
      <c r="A14" s="148" t="s">
        <v>280</v>
      </c>
      <c r="B14" s="147" t="s">
        <v>281</v>
      </c>
      <c r="C14" s="146" t="s">
        <v>282</v>
      </c>
      <c r="D14" s="87"/>
      <c r="E14" s="93" t="s">
        <v>283</v>
      </c>
      <c r="F14" s="87"/>
      <c r="G14" s="91" t="str">
        <f>"31.12."&amp;PERIOD</f>
        <v>31.12.2025</v>
      </c>
      <c r="H14" s="87"/>
      <c r="I14" s="87"/>
      <c r="J14" s="87"/>
      <c r="L14" s="90" t="s">
        <v>26</v>
      </c>
      <c r="M14" s="95">
        <v>13</v>
      </c>
    </row>
    <row r="15" spans="1:15" ht="11.25" customHeight="1">
      <c r="A15" s="149" t="s">
        <v>284</v>
      </c>
      <c r="B15" s="150"/>
      <c r="C15" s="149"/>
      <c r="D15" s="87"/>
      <c r="E15" s="93" t="s">
        <v>285</v>
      </c>
      <c r="F15" s="87"/>
      <c r="H15" s="87"/>
      <c r="I15" s="87"/>
      <c r="J15" s="87"/>
    </row>
    <row r="16" spans="1:15" ht="11.25" customHeight="1">
      <c r="A16" s="146" t="s">
        <v>286</v>
      </c>
      <c r="B16" s="147" t="s">
        <v>287</v>
      </c>
      <c r="C16" s="146" t="s">
        <v>286</v>
      </c>
      <c r="D16" s="87"/>
      <c r="E16" s="93" t="s">
        <v>288</v>
      </c>
      <c r="F16" s="87"/>
      <c r="G16" s="88" t="s">
        <v>289</v>
      </c>
      <c r="H16" s="87"/>
      <c r="I16" s="87"/>
      <c r="J16" s="87"/>
    </row>
    <row r="17" spans="1:10" ht="11.25" customHeight="1">
      <c r="A17" s="146" t="s">
        <v>290</v>
      </c>
      <c r="B17" s="147" t="s">
        <v>291</v>
      </c>
      <c r="C17" s="146" t="s">
        <v>290</v>
      </c>
      <c r="D17" s="87"/>
      <c r="F17" s="87"/>
      <c r="G17" s="93" t="s">
        <v>292</v>
      </c>
      <c r="H17" s="87"/>
      <c r="I17" s="87"/>
      <c r="J17" s="87"/>
    </row>
    <row r="18" spans="1:10" ht="11.25" customHeight="1">
      <c r="A18" s="149" t="s">
        <v>293</v>
      </c>
      <c r="B18" s="150"/>
      <c r="C18" s="149"/>
      <c r="D18" s="87"/>
      <c r="F18" s="87"/>
      <c r="H18" s="87"/>
      <c r="I18" s="87"/>
      <c r="J18" s="87"/>
    </row>
    <row r="19" spans="1:10" ht="11.25" customHeight="1">
      <c r="A19" s="146" t="s">
        <v>294</v>
      </c>
      <c r="B19" s="147" t="s">
        <v>295</v>
      </c>
      <c r="C19" s="146" t="s">
        <v>294</v>
      </c>
      <c r="D19" s="87"/>
      <c r="F19" s="87"/>
      <c r="G19" s="88" t="s">
        <v>296</v>
      </c>
      <c r="H19" s="87"/>
      <c r="I19" s="87"/>
      <c r="J19" s="87"/>
    </row>
    <row r="20" spans="1:10" ht="11.25" customHeight="1">
      <c r="A20" s="146" t="s">
        <v>297</v>
      </c>
      <c r="B20" s="147" t="s">
        <v>298</v>
      </c>
      <c r="C20" s="146" t="s">
        <v>297</v>
      </c>
      <c r="D20" s="87"/>
      <c r="E20" s="88" t="s">
        <v>299</v>
      </c>
      <c r="F20" s="87"/>
      <c r="G20" s="93" t="s">
        <v>300</v>
      </c>
      <c r="H20" s="87"/>
      <c r="I20" s="87"/>
      <c r="J20" s="87"/>
    </row>
    <row r="21" spans="1:10" ht="11.25" customHeight="1">
      <c r="A21" s="146" t="s">
        <v>301</v>
      </c>
      <c r="B21" s="147" t="s">
        <v>302</v>
      </c>
      <c r="C21" s="146" t="s">
        <v>303</v>
      </c>
      <c r="D21" s="87"/>
      <c r="E21" s="93" t="s">
        <v>33</v>
      </c>
      <c r="F21" s="87"/>
      <c r="G21" s="87"/>
      <c r="H21" s="87"/>
      <c r="I21" s="87"/>
      <c r="J21" s="87"/>
    </row>
    <row r="22" spans="1:10" ht="11.25" customHeight="1">
      <c r="A22" s="146" t="s">
        <v>304</v>
      </c>
      <c r="B22" s="147" t="s">
        <v>305</v>
      </c>
      <c r="C22" s="146" t="s">
        <v>304</v>
      </c>
      <c r="D22" s="87"/>
      <c r="E22" s="93" t="s">
        <v>306</v>
      </c>
      <c r="F22" s="87"/>
      <c r="G22" s="87"/>
      <c r="H22" s="87"/>
      <c r="I22" s="87"/>
      <c r="J22" s="87"/>
    </row>
    <row r="23" spans="1:10" ht="11.25" customHeight="1">
      <c r="A23" s="146" t="s">
        <v>307</v>
      </c>
      <c r="B23" s="147" t="s">
        <v>308</v>
      </c>
      <c r="C23" s="146" t="s">
        <v>307</v>
      </c>
      <c r="D23" s="87"/>
      <c r="E23" s="93" t="s">
        <v>309</v>
      </c>
      <c r="F23" s="87"/>
      <c r="G23" s="87"/>
      <c r="H23" s="87"/>
      <c r="I23" s="87"/>
      <c r="J23" s="87"/>
    </row>
    <row r="24" spans="1:10" ht="11.25" customHeight="1">
      <c r="A24" s="146" t="s">
        <v>310</v>
      </c>
      <c r="B24" s="147" t="s">
        <v>311</v>
      </c>
      <c r="C24" s="146" t="s">
        <v>310</v>
      </c>
      <c r="D24" s="87"/>
      <c r="E24" s="93" t="s">
        <v>312</v>
      </c>
      <c r="F24" s="87"/>
      <c r="G24" s="87"/>
      <c r="H24" s="87"/>
      <c r="I24" s="87"/>
      <c r="J24" s="87"/>
    </row>
    <row r="25" spans="1:10" ht="11.25" customHeight="1">
      <c r="A25" s="146" t="s">
        <v>313</v>
      </c>
      <c r="B25" s="147" t="s">
        <v>314</v>
      </c>
      <c r="C25" s="146" t="s">
        <v>315</v>
      </c>
      <c r="D25" s="87"/>
      <c r="E25" s="93" t="s">
        <v>316</v>
      </c>
      <c r="F25" s="87"/>
      <c r="G25" s="87"/>
      <c r="H25" s="87"/>
      <c r="I25" s="87"/>
      <c r="J25" s="87"/>
    </row>
    <row r="26" spans="1:10" ht="11.25" customHeight="1">
      <c r="A26" s="146" t="s">
        <v>317</v>
      </c>
      <c r="B26" s="147" t="s">
        <v>318</v>
      </c>
      <c r="C26" s="146" t="s">
        <v>317</v>
      </c>
      <c r="D26" s="87"/>
      <c r="F26" s="87"/>
      <c r="G26" s="87"/>
      <c r="H26" s="87"/>
      <c r="I26" s="87"/>
      <c r="J26" s="87"/>
    </row>
    <row r="27" spans="1:10" ht="11.25" customHeight="1">
      <c r="A27" s="146" t="s">
        <v>319</v>
      </c>
      <c r="B27" s="147" t="s">
        <v>320</v>
      </c>
      <c r="C27" s="146" t="s">
        <v>319</v>
      </c>
      <c r="D27" s="87"/>
      <c r="F27" s="87"/>
      <c r="G27" s="87"/>
      <c r="H27" s="87"/>
      <c r="I27" s="87"/>
      <c r="J27" s="87"/>
    </row>
    <row r="28" spans="1:10" ht="11.25" customHeight="1">
      <c r="A28" s="146" t="s">
        <v>321</v>
      </c>
      <c r="B28" s="147" t="s">
        <v>322</v>
      </c>
      <c r="C28" s="146" t="s">
        <v>321</v>
      </c>
      <c r="D28" s="87"/>
      <c r="E28" s="88" t="s">
        <v>323</v>
      </c>
      <c r="F28" s="87"/>
      <c r="G28" s="87"/>
      <c r="H28" s="87"/>
      <c r="I28" s="87"/>
      <c r="J28" s="87"/>
    </row>
    <row r="29" spans="1:10" ht="11.25" customHeight="1">
      <c r="A29" s="146" t="s">
        <v>324</v>
      </c>
      <c r="B29" s="147" t="s">
        <v>325</v>
      </c>
      <c r="C29" s="146" t="s">
        <v>324</v>
      </c>
      <c r="D29" s="87"/>
      <c r="E29" s="93" t="s">
        <v>326</v>
      </c>
      <c r="F29" s="87"/>
      <c r="G29" s="87"/>
      <c r="H29" s="87"/>
      <c r="I29" s="87"/>
      <c r="J29" s="87"/>
    </row>
    <row r="30" spans="1:10" ht="11.25" customHeight="1">
      <c r="A30" s="146" t="s">
        <v>327</v>
      </c>
      <c r="B30" s="147" t="s">
        <v>328</v>
      </c>
      <c r="C30" s="146" t="s">
        <v>327</v>
      </c>
      <c r="D30" s="87"/>
      <c r="E30" s="93" t="s">
        <v>329</v>
      </c>
      <c r="F30" s="87"/>
      <c r="G30" s="87"/>
      <c r="H30" s="87"/>
      <c r="I30" s="87"/>
      <c r="J30" s="87"/>
    </row>
    <row r="31" spans="1:10" ht="11.25" customHeight="1">
      <c r="A31" s="146" t="s">
        <v>330</v>
      </c>
      <c r="B31" s="147" t="s">
        <v>331</v>
      </c>
      <c r="C31" s="146" t="s">
        <v>330</v>
      </c>
      <c r="D31" s="87"/>
      <c r="E31" s="143" t="s">
        <v>332</v>
      </c>
      <c r="F31" s="87"/>
      <c r="G31" s="87"/>
      <c r="H31" s="87"/>
      <c r="I31" s="87"/>
      <c r="J31" s="87"/>
    </row>
    <row r="32" spans="1:10" ht="11.25" customHeight="1">
      <c r="A32" s="146" t="s">
        <v>333</v>
      </c>
      <c r="B32" s="147" t="s">
        <v>334</v>
      </c>
      <c r="C32" s="146" t="s">
        <v>333</v>
      </c>
      <c r="D32" s="87"/>
      <c r="E32" s="143" t="s">
        <v>61</v>
      </c>
      <c r="F32" s="87"/>
      <c r="G32" s="87"/>
      <c r="H32" s="87"/>
      <c r="I32" s="87"/>
      <c r="J32" s="87"/>
    </row>
    <row r="33" spans="1:10" ht="11.25" customHeight="1">
      <c r="A33" s="146" t="s">
        <v>335</v>
      </c>
      <c r="B33" s="147" t="s">
        <v>336</v>
      </c>
      <c r="C33" s="146" t="s">
        <v>335</v>
      </c>
      <c r="D33" s="87"/>
      <c r="F33" s="87"/>
      <c r="G33" s="87"/>
      <c r="H33" s="87"/>
      <c r="I33" s="87"/>
      <c r="J33" s="87"/>
    </row>
    <row r="34" spans="1:10" ht="11.25" customHeight="1">
      <c r="A34" s="146" t="s">
        <v>337</v>
      </c>
      <c r="B34" s="147" t="s">
        <v>338</v>
      </c>
      <c r="C34" s="146" t="s">
        <v>337</v>
      </c>
      <c r="D34" s="87"/>
      <c r="F34" s="87"/>
      <c r="G34" s="87"/>
      <c r="H34" s="87"/>
      <c r="I34" s="87"/>
      <c r="J34" s="87"/>
    </row>
    <row r="35" spans="1:10" ht="11.25" customHeight="1">
      <c r="A35" s="149" t="s">
        <v>339</v>
      </c>
      <c r="B35" s="150"/>
      <c r="C35" s="149"/>
      <c r="D35" s="87"/>
      <c r="E35" s="88" t="s">
        <v>340</v>
      </c>
      <c r="F35" s="87"/>
      <c r="G35" s="87"/>
      <c r="H35" s="87"/>
      <c r="I35" s="87"/>
      <c r="J35" s="87"/>
    </row>
    <row r="36" spans="1:10" ht="11.25" customHeight="1">
      <c r="A36" s="146" t="s">
        <v>341</v>
      </c>
      <c r="B36" s="147" t="s">
        <v>342</v>
      </c>
      <c r="C36" s="146" t="s">
        <v>341</v>
      </c>
      <c r="D36" s="87"/>
      <c r="E36" s="93" t="s">
        <v>343</v>
      </c>
      <c r="F36" s="112" t="s">
        <v>344</v>
      </c>
      <c r="G36" s="87"/>
      <c r="H36" s="87"/>
      <c r="I36" s="87"/>
      <c r="J36" s="87"/>
    </row>
    <row r="37" spans="1:10" ht="11.25" customHeight="1">
      <c r="A37" s="146" t="s">
        <v>345</v>
      </c>
      <c r="B37" s="147" t="s">
        <v>346</v>
      </c>
      <c r="C37" s="146" t="s">
        <v>345</v>
      </c>
      <c r="D37" s="87"/>
      <c r="E37" s="93" t="s">
        <v>347</v>
      </c>
      <c r="F37" s="112" t="s">
        <v>348</v>
      </c>
      <c r="G37" s="87"/>
      <c r="H37" s="87"/>
      <c r="I37" s="87"/>
      <c r="J37" s="87"/>
    </row>
    <row r="38" spans="1:10" ht="11.25" customHeight="1">
      <c r="A38" s="146" t="s">
        <v>349</v>
      </c>
      <c r="B38" s="147" t="s">
        <v>350</v>
      </c>
      <c r="C38" s="146" t="s">
        <v>349</v>
      </c>
      <c r="D38" s="87"/>
      <c r="E38" s="93" t="s">
        <v>351</v>
      </c>
      <c r="F38" s="112" t="s">
        <v>352</v>
      </c>
      <c r="G38" s="87"/>
      <c r="H38" s="87"/>
      <c r="I38" s="87"/>
      <c r="J38" s="87"/>
    </row>
    <row r="39" spans="1:10" ht="11.25" customHeight="1">
      <c r="A39" s="146" t="s">
        <v>353</v>
      </c>
      <c r="B39" s="147" t="s">
        <v>354</v>
      </c>
      <c r="C39" s="146" t="s">
        <v>353</v>
      </c>
      <c r="D39" s="87"/>
      <c r="E39" s="93" t="s">
        <v>16</v>
      </c>
      <c r="F39" s="112" t="s">
        <v>355</v>
      </c>
      <c r="G39" s="87"/>
      <c r="H39" s="87"/>
      <c r="I39" s="87"/>
      <c r="J39" s="87"/>
    </row>
    <row r="40" spans="1:10" ht="11.25" customHeight="1">
      <c r="A40" s="146" t="s">
        <v>356</v>
      </c>
      <c r="B40" s="147" t="s">
        <v>357</v>
      </c>
      <c r="C40" s="146" t="s">
        <v>356</v>
      </c>
      <c r="D40" s="87"/>
      <c r="E40" s="93" t="s">
        <v>358</v>
      </c>
      <c r="F40" s="112" t="s">
        <v>359</v>
      </c>
      <c r="G40" s="87"/>
      <c r="H40" s="87"/>
      <c r="I40" s="87"/>
      <c r="J40" s="87"/>
    </row>
    <row r="41" spans="1:10" ht="11.25" customHeight="1">
      <c r="A41" s="146" t="s">
        <v>360</v>
      </c>
      <c r="B41" s="147" t="s">
        <v>361</v>
      </c>
      <c r="C41" s="146" t="s">
        <v>360</v>
      </c>
      <c r="D41" s="87"/>
      <c r="F41" s="87"/>
      <c r="G41" s="87"/>
      <c r="H41" s="87"/>
      <c r="I41" s="87"/>
      <c r="J41" s="87"/>
    </row>
    <row r="42" spans="1:10" ht="11.25" customHeight="1">
      <c r="A42" s="146" t="s">
        <v>362</v>
      </c>
      <c r="B42" s="147" t="s">
        <v>363</v>
      </c>
      <c r="C42" s="146" t="s">
        <v>362</v>
      </c>
      <c r="D42" s="87"/>
      <c r="F42" s="87"/>
      <c r="G42" s="87"/>
      <c r="H42" s="87"/>
      <c r="I42" s="87"/>
      <c r="J42" s="87"/>
    </row>
    <row r="43" spans="1:10" ht="11.25" customHeight="1">
      <c r="A43" s="146" t="s">
        <v>364</v>
      </c>
      <c r="B43" s="147" t="s">
        <v>365</v>
      </c>
      <c r="C43" s="146" t="s">
        <v>364</v>
      </c>
      <c r="D43" s="87"/>
      <c r="F43" s="87"/>
      <c r="G43" s="87"/>
      <c r="H43" s="87"/>
      <c r="I43" s="87"/>
      <c r="J43" s="87"/>
    </row>
    <row r="44" spans="1:10" ht="11.25" customHeight="1">
      <c r="A44" s="146" t="s">
        <v>366</v>
      </c>
      <c r="B44" s="147" t="s">
        <v>367</v>
      </c>
      <c r="C44" s="146" t="s">
        <v>366</v>
      </c>
      <c r="D44" s="87"/>
      <c r="F44" s="87"/>
      <c r="G44" s="87"/>
      <c r="H44" s="87"/>
      <c r="I44" s="87"/>
      <c r="J44" s="87"/>
    </row>
    <row r="45" spans="1:10" ht="11.25" customHeight="1">
      <c r="A45" s="146" t="s">
        <v>368</v>
      </c>
      <c r="B45" s="147" t="s">
        <v>369</v>
      </c>
      <c r="C45" s="146" t="s">
        <v>368</v>
      </c>
      <c r="D45" s="87"/>
      <c r="F45" s="87"/>
      <c r="G45" s="87"/>
      <c r="H45" s="87"/>
      <c r="I45" s="87"/>
      <c r="J45" s="87"/>
    </row>
    <row r="46" spans="1:10" ht="11.25" customHeight="1">
      <c r="A46" s="146" t="s">
        <v>370</v>
      </c>
      <c r="B46" s="147" t="s">
        <v>371</v>
      </c>
      <c r="C46" s="146" t="s">
        <v>370</v>
      </c>
      <c r="D46" s="87"/>
      <c r="F46" s="87"/>
      <c r="G46" s="87"/>
      <c r="H46" s="87"/>
      <c r="I46" s="87"/>
      <c r="J46" s="87"/>
    </row>
    <row r="47" spans="1:10" ht="11.25" customHeight="1">
      <c r="A47" s="146" t="s">
        <v>372</v>
      </c>
      <c r="B47" s="147" t="s">
        <v>373</v>
      </c>
      <c r="C47" s="146" t="s">
        <v>372</v>
      </c>
      <c r="D47" s="87"/>
      <c r="F47" s="87"/>
      <c r="G47" s="87"/>
      <c r="H47" s="87"/>
      <c r="I47" s="87"/>
      <c r="J47" s="87"/>
    </row>
    <row r="48" spans="1:10" ht="11.25" customHeight="1">
      <c r="A48" s="146" t="s">
        <v>374</v>
      </c>
      <c r="B48" s="147" t="s">
        <v>375</v>
      </c>
      <c r="C48" s="146" t="s">
        <v>374</v>
      </c>
      <c r="D48" s="87"/>
      <c r="F48" s="87"/>
      <c r="G48" s="87"/>
      <c r="H48" s="87"/>
      <c r="I48" s="87"/>
      <c r="J48" s="87"/>
    </row>
    <row r="49" spans="1:10" ht="11.25" customHeight="1">
      <c r="A49" s="146" t="s">
        <v>376</v>
      </c>
      <c r="B49" s="147" t="s">
        <v>377</v>
      </c>
      <c r="C49" s="146" t="s">
        <v>376</v>
      </c>
      <c r="D49" s="87"/>
      <c r="F49" s="87"/>
      <c r="G49" s="87"/>
      <c r="H49" s="87"/>
      <c r="I49" s="87"/>
      <c r="J49" s="87"/>
    </row>
    <row r="50" spans="1:10" ht="11.25" customHeight="1">
      <c r="A50" s="146" t="s">
        <v>378</v>
      </c>
      <c r="B50" s="147" t="s">
        <v>379</v>
      </c>
      <c r="C50" s="146" t="s">
        <v>378</v>
      </c>
      <c r="D50" s="87"/>
      <c r="F50" s="87"/>
      <c r="G50" s="87"/>
      <c r="H50" s="87"/>
      <c r="I50" s="87"/>
      <c r="J50" s="87"/>
    </row>
    <row r="51" spans="1:10" ht="11.25" customHeight="1">
      <c r="A51" s="146" t="s">
        <v>380</v>
      </c>
      <c r="B51" s="147" t="s">
        <v>381</v>
      </c>
      <c r="C51" s="146" t="s">
        <v>380</v>
      </c>
      <c r="D51" s="87"/>
      <c r="F51" s="87"/>
      <c r="G51" s="87"/>
      <c r="H51" s="87"/>
      <c r="I51" s="87"/>
      <c r="J51" s="87"/>
    </row>
    <row r="52" spans="1:10" ht="11.25" customHeight="1">
      <c r="A52" s="146" t="s">
        <v>382</v>
      </c>
      <c r="B52" s="147" t="s">
        <v>383</v>
      </c>
      <c r="C52" s="146" t="s">
        <v>382</v>
      </c>
      <c r="D52" s="87"/>
      <c r="F52" s="87"/>
      <c r="G52" s="87"/>
      <c r="H52" s="87"/>
      <c r="I52" s="87"/>
      <c r="J52" s="87"/>
    </row>
    <row r="53" spans="1:10" ht="11.25" customHeight="1">
      <c r="A53" s="146" t="s">
        <v>384</v>
      </c>
      <c r="B53" s="147" t="s">
        <v>385</v>
      </c>
      <c r="C53" s="146" t="s">
        <v>384</v>
      </c>
      <c r="D53" s="87"/>
      <c r="F53" s="87"/>
      <c r="G53" s="87"/>
      <c r="H53" s="87"/>
      <c r="I53" s="87"/>
      <c r="J53" s="87"/>
    </row>
    <row r="54" spans="1:10" ht="11.25" customHeight="1">
      <c r="A54" s="146" t="s">
        <v>386</v>
      </c>
      <c r="B54" s="147" t="s">
        <v>387</v>
      </c>
      <c r="C54" s="146" t="s">
        <v>386</v>
      </c>
      <c r="D54" s="87"/>
      <c r="F54" s="87"/>
      <c r="G54" s="87"/>
      <c r="H54" s="87"/>
      <c r="I54" s="87"/>
      <c r="J54" s="87"/>
    </row>
    <row r="55" spans="1:10" ht="11.25" customHeight="1">
      <c r="A55" s="146" t="s">
        <v>388</v>
      </c>
      <c r="B55" s="147" t="s">
        <v>389</v>
      </c>
      <c r="C55" s="146" t="s">
        <v>388</v>
      </c>
      <c r="D55" s="87"/>
      <c r="F55" s="87"/>
      <c r="G55" s="87"/>
      <c r="H55" s="87"/>
      <c r="I55" s="87"/>
      <c r="J55" s="87"/>
    </row>
    <row r="56" spans="1:10" ht="11.25" customHeight="1">
      <c r="A56" s="146" t="s">
        <v>390</v>
      </c>
      <c r="B56" s="147" t="s">
        <v>391</v>
      </c>
      <c r="C56" s="146" t="s">
        <v>390</v>
      </c>
      <c r="D56" s="87"/>
      <c r="F56" s="87"/>
      <c r="G56" s="87"/>
      <c r="H56" s="87"/>
      <c r="I56" s="87"/>
      <c r="J56" s="87"/>
    </row>
    <row r="57" spans="1:10" ht="11.25" customHeight="1">
      <c r="A57" s="146" t="s">
        <v>392</v>
      </c>
      <c r="B57" s="147" t="s">
        <v>393</v>
      </c>
      <c r="C57" s="146" t="s">
        <v>392</v>
      </c>
      <c r="D57" s="87"/>
      <c r="F57" s="87"/>
      <c r="G57" s="87"/>
      <c r="H57" s="87"/>
      <c r="I57" s="87"/>
      <c r="J57" s="87"/>
    </row>
    <row r="58" spans="1:10" ht="11.25" customHeight="1">
      <c r="A58" s="146" t="s">
        <v>394</v>
      </c>
      <c r="B58" s="147" t="s">
        <v>395</v>
      </c>
      <c r="C58" s="146" t="s">
        <v>394</v>
      </c>
      <c r="D58" s="87"/>
      <c r="F58" s="87"/>
      <c r="G58" s="87"/>
      <c r="H58" s="87"/>
      <c r="I58" s="87"/>
      <c r="J58" s="87"/>
    </row>
    <row r="59" spans="1:10" ht="11.25" customHeight="1">
      <c r="A59" s="146" t="s">
        <v>396</v>
      </c>
      <c r="B59" s="147" t="s">
        <v>397</v>
      </c>
      <c r="C59" s="146" t="s">
        <v>398</v>
      </c>
      <c r="D59" s="87"/>
      <c r="F59" s="87"/>
      <c r="G59" s="87"/>
      <c r="H59" s="87"/>
      <c r="I59" s="87"/>
      <c r="J59" s="87"/>
    </row>
    <row r="60" spans="1:10" ht="11.25" customHeight="1">
      <c r="A60" s="146" t="s">
        <v>399</v>
      </c>
      <c r="B60" s="147" t="s">
        <v>400</v>
      </c>
      <c r="C60" s="146" t="s">
        <v>399</v>
      </c>
      <c r="D60" s="87"/>
      <c r="F60" s="87"/>
      <c r="G60" s="87"/>
      <c r="H60" s="87"/>
      <c r="I60" s="87"/>
      <c r="J60" s="87"/>
    </row>
    <row r="61" spans="1:10" ht="11.25" customHeight="1">
      <c r="A61" s="146" t="s">
        <v>401</v>
      </c>
      <c r="B61" s="147" t="s">
        <v>402</v>
      </c>
      <c r="C61" s="146" t="s">
        <v>401</v>
      </c>
      <c r="D61" s="87"/>
      <c r="F61" s="87"/>
      <c r="G61" s="87"/>
      <c r="H61" s="87"/>
      <c r="I61" s="87"/>
      <c r="J61" s="87"/>
    </row>
    <row r="62" spans="1:10" ht="11.25" customHeight="1">
      <c r="A62" s="146" t="s">
        <v>403</v>
      </c>
      <c r="B62" s="147" t="s">
        <v>404</v>
      </c>
      <c r="C62" s="146" t="s">
        <v>403</v>
      </c>
      <c r="D62" s="87"/>
      <c r="F62" s="87"/>
      <c r="G62" s="87"/>
      <c r="H62" s="87"/>
      <c r="I62" s="87"/>
      <c r="J62" s="87"/>
    </row>
    <row r="63" spans="1:10" ht="11.25" customHeight="1">
      <c r="A63" s="146" t="s">
        <v>405</v>
      </c>
      <c r="B63" s="147" t="s">
        <v>406</v>
      </c>
      <c r="C63" s="146" t="s">
        <v>407</v>
      </c>
      <c r="D63" s="87"/>
      <c r="F63" s="87"/>
      <c r="G63" s="87"/>
      <c r="H63" s="87"/>
      <c r="I63" s="87"/>
      <c r="J63" s="87"/>
    </row>
    <row r="64" spans="1:10" ht="11.25" customHeight="1">
      <c r="A64" s="146" t="s">
        <v>408</v>
      </c>
      <c r="B64" s="147" t="s">
        <v>409</v>
      </c>
      <c r="C64" s="146" t="s">
        <v>408</v>
      </c>
      <c r="D64" s="87"/>
      <c r="F64" s="87"/>
      <c r="G64" s="87"/>
      <c r="H64" s="87"/>
      <c r="I64" s="87"/>
      <c r="J64" s="87"/>
    </row>
    <row r="65" spans="1:10" ht="11.25" customHeight="1">
      <c r="A65" s="146" t="s">
        <v>410</v>
      </c>
      <c r="B65" s="147" t="s">
        <v>411</v>
      </c>
      <c r="C65" s="146" t="s">
        <v>412</v>
      </c>
      <c r="D65" s="87"/>
      <c r="F65" s="87"/>
      <c r="G65" s="87"/>
      <c r="H65" s="87"/>
      <c r="I65" s="87"/>
      <c r="J65" s="87"/>
    </row>
    <row r="66" spans="1:10" ht="11.25" customHeight="1">
      <c r="A66" s="146" t="s">
        <v>413</v>
      </c>
      <c r="B66" s="147" t="s">
        <v>414</v>
      </c>
      <c r="C66" s="146" t="s">
        <v>413</v>
      </c>
      <c r="D66" s="87"/>
      <c r="F66" s="87"/>
      <c r="G66" s="87"/>
      <c r="H66" s="87"/>
      <c r="I66" s="87"/>
      <c r="J66" s="87"/>
    </row>
    <row r="67" spans="1:10" ht="11.25" customHeight="1">
      <c r="A67" s="146" t="s">
        <v>415</v>
      </c>
      <c r="B67" s="147" t="s">
        <v>416</v>
      </c>
      <c r="C67" s="146" t="s">
        <v>415</v>
      </c>
      <c r="D67" s="87"/>
      <c r="F67" s="87"/>
      <c r="G67" s="87"/>
      <c r="H67" s="87"/>
      <c r="I67" s="87"/>
      <c r="J67" s="87"/>
    </row>
    <row r="68" spans="1:10" ht="11.25" customHeight="1">
      <c r="A68" s="146" t="s">
        <v>417</v>
      </c>
      <c r="B68" s="147" t="s">
        <v>418</v>
      </c>
      <c r="C68" s="146" t="s">
        <v>417</v>
      </c>
      <c r="D68" s="87"/>
      <c r="F68" s="87"/>
      <c r="G68" s="87"/>
      <c r="H68" s="87"/>
      <c r="I68" s="87"/>
      <c r="J68" s="87"/>
    </row>
    <row r="69" spans="1:10" ht="11.25" customHeight="1">
      <c r="A69" s="146" t="s">
        <v>419</v>
      </c>
      <c r="B69" s="147" t="s">
        <v>420</v>
      </c>
      <c r="C69" s="146" t="s">
        <v>419</v>
      </c>
      <c r="D69" s="87"/>
      <c r="F69" s="87"/>
      <c r="G69" s="87"/>
      <c r="H69" s="87"/>
      <c r="I69" s="87"/>
      <c r="J69" s="87"/>
    </row>
    <row r="70" spans="1:10" ht="11.25" customHeight="1">
      <c r="A70" s="146" t="s">
        <v>421</v>
      </c>
      <c r="B70" s="147" t="s">
        <v>422</v>
      </c>
      <c r="C70" s="146" t="s">
        <v>421</v>
      </c>
      <c r="D70" s="87"/>
      <c r="F70" s="87"/>
      <c r="G70" s="87"/>
      <c r="H70" s="87"/>
      <c r="I70" s="87"/>
      <c r="J70" s="87"/>
    </row>
    <row r="71" spans="1:10" ht="11.25" customHeight="1">
      <c r="A71" s="146" t="s">
        <v>423</v>
      </c>
      <c r="B71" s="147" t="s">
        <v>424</v>
      </c>
      <c r="C71" s="146" t="s">
        <v>423</v>
      </c>
      <c r="D71" s="87"/>
      <c r="F71" s="87"/>
      <c r="G71" s="87"/>
      <c r="H71" s="87"/>
      <c r="I71" s="87"/>
      <c r="J71" s="87"/>
    </row>
    <row r="72" spans="1:10" ht="11.25" customHeight="1">
      <c r="A72" s="146" t="s">
        <v>425</v>
      </c>
      <c r="B72" s="147" t="s">
        <v>426</v>
      </c>
      <c r="C72" s="146" t="s">
        <v>425</v>
      </c>
      <c r="D72" s="87"/>
      <c r="F72" s="87"/>
      <c r="G72" s="87"/>
      <c r="H72" s="87"/>
      <c r="I72" s="87"/>
      <c r="J72" s="87"/>
    </row>
    <row r="73" spans="1:10" ht="11.25" customHeight="1">
      <c r="A73" s="146" t="s">
        <v>427</v>
      </c>
      <c r="B73" s="147" t="s">
        <v>428</v>
      </c>
      <c r="C73" s="146" t="s">
        <v>427</v>
      </c>
      <c r="D73" s="87"/>
      <c r="F73" s="87"/>
      <c r="G73" s="87"/>
      <c r="H73" s="87"/>
      <c r="I73" s="87"/>
      <c r="J73" s="87"/>
    </row>
    <row r="74" spans="1:10" ht="11.25" customHeight="1">
      <c r="A74" s="146" t="s">
        <v>429</v>
      </c>
      <c r="B74" s="147" t="s">
        <v>430</v>
      </c>
      <c r="C74" s="146" t="s">
        <v>429</v>
      </c>
      <c r="D74" s="87"/>
      <c r="F74" s="87"/>
      <c r="G74" s="87"/>
      <c r="H74" s="87"/>
      <c r="I74" s="87"/>
      <c r="J74" s="87"/>
    </row>
    <row r="75" spans="1:10" ht="11.25" customHeight="1">
      <c r="A75" s="146" t="s">
        <v>431</v>
      </c>
      <c r="B75" s="147" t="s">
        <v>432</v>
      </c>
      <c r="C75" s="146" t="s">
        <v>431</v>
      </c>
      <c r="D75" s="87"/>
      <c r="F75" s="87"/>
      <c r="G75" s="87"/>
      <c r="H75" s="87"/>
      <c r="I75" s="87"/>
      <c r="J75" s="87"/>
    </row>
    <row r="76" spans="1:10" ht="11.25" customHeight="1">
      <c r="A76" s="146" t="s">
        <v>433</v>
      </c>
      <c r="B76" s="147" t="s">
        <v>434</v>
      </c>
      <c r="C76" s="146" t="s">
        <v>433</v>
      </c>
      <c r="D76" s="87"/>
      <c r="F76" s="87"/>
      <c r="G76" s="87"/>
      <c r="H76" s="87"/>
      <c r="I76" s="87"/>
      <c r="J76" s="87"/>
    </row>
    <row r="77" spans="1:10" ht="11.25" customHeight="1">
      <c r="A77" s="146" t="s">
        <v>435</v>
      </c>
      <c r="B77" s="147" t="s">
        <v>436</v>
      </c>
      <c r="C77" s="146" t="s">
        <v>435</v>
      </c>
      <c r="D77" s="87"/>
      <c r="F77" s="87"/>
      <c r="G77" s="87"/>
      <c r="H77" s="87"/>
      <c r="I77" s="87"/>
      <c r="J77" s="87"/>
    </row>
    <row r="78" spans="1:10" ht="11.25" customHeight="1">
      <c r="A78" s="146" t="s">
        <v>437</v>
      </c>
      <c r="B78" s="147" t="s">
        <v>438</v>
      </c>
      <c r="C78" s="146" t="s">
        <v>437</v>
      </c>
      <c r="D78" s="87"/>
      <c r="F78" s="87"/>
      <c r="G78" s="87"/>
      <c r="H78" s="87"/>
      <c r="I78" s="87"/>
      <c r="J78" s="87"/>
    </row>
    <row r="79" spans="1:10" ht="11.25" customHeight="1">
      <c r="A79" s="146" t="s">
        <v>439</v>
      </c>
      <c r="B79" s="147" t="s">
        <v>440</v>
      </c>
      <c r="C79" s="146" t="s">
        <v>439</v>
      </c>
      <c r="D79" s="87"/>
      <c r="F79" s="87"/>
      <c r="G79" s="87"/>
      <c r="H79" s="87"/>
      <c r="I79" s="87"/>
      <c r="J79" s="87"/>
    </row>
    <row r="80" spans="1:10" ht="11.25" customHeight="1">
      <c r="A80" s="146" t="s">
        <v>441</v>
      </c>
      <c r="B80" s="147" t="s">
        <v>442</v>
      </c>
      <c r="C80" s="146" t="s">
        <v>443</v>
      </c>
      <c r="D80" s="87"/>
      <c r="F80" s="87"/>
      <c r="G80" s="87"/>
      <c r="H80" s="87"/>
      <c r="I80" s="87"/>
      <c r="J80" s="87"/>
    </row>
    <row r="81" spans="1:10" ht="11.25" customHeight="1">
      <c r="A81" s="146" t="s">
        <v>19</v>
      </c>
      <c r="B81" s="147" t="s">
        <v>444</v>
      </c>
      <c r="C81" s="146" t="s">
        <v>19</v>
      </c>
      <c r="D81" s="87"/>
      <c r="F81" s="87"/>
      <c r="G81" s="87"/>
      <c r="H81" s="87"/>
      <c r="I81" s="87"/>
      <c r="J81" s="87"/>
    </row>
    <row r="82" spans="1:10" ht="11.25" customHeight="1">
      <c r="A82" s="146" t="s">
        <v>445</v>
      </c>
      <c r="B82" s="147" t="s">
        <v>446</v>
      </c>
      <c r="C82" s="146" t="s">
        <v>445</v>
      </c>
      <c r="D82" s="87"/>
      <c r="F82" s="87"/>
      <c r="G82" s="87"/>
      <c r="H82" s="87"/>
      <c r="I82" s="87"/>
      <c r="J82" s="87"/>
    </row>
    <row r="83" spans="1:10" ht="11.25" customHeight="1">
      <c r="A83" s="146" t="s">
        <v>447</v>
      </c>
      <c r="B83" s="147" t="s">
        <v>448</v>
      </c>
      <c r="C83" s="146" t="s">
        <v>447</v>
      </c>
      <c r="D83" s="87"/>
      <c r="F83" s="87"/>
      <c r="G83" s="87"/>
      <c r="H83" s="87"/>
      <c r="I83" s="87"/>
      <c r="J83" s="87"/>
    </row>
    <row r="84" spans="1:10" ht="11.25" customHeight="1">
      <c r="A84" s="149" t="s">
        <v>449</v>
      </c>
      <c r="B84" s="150"/>
      <c r="C84" s="149"/>
      <c r="D84" s="87"/>
      <c r="F84" s="87"/>
      <c r="G84" s="87"/>
      <c r="H84" s="87"/>
      <c r="I84" s="87"/>
      <c r="J84" s="87"/>
    </row>
    <row r="85" spans="1:10" ht="11.25" customHeight="1">
      <c r="A85" s="146" t="s">
        <v>450</v>
      </c>
      <c r="B85" s="147" t="s">
        <v>451</v>
      </c>
      <c r="C85" s="146" t="s">
        <v>450</v>
      </c>
      <c r="D85" s="87"/>
      <c r="F85" s="87"/>
      <c r="G85" s="87"/>
      <c r="H85" s="87"/>
      <c r="I85" s="87"/>
      <c r="J85" s="87"/>
    </row>
    <row r="86" spans="1:10" ht="11.25" customHeight="1">
      <c r="A86" s="146" t="s">
        <v>452</v>
      </c>
      <c r="B86" s="147" t="s">
        <v>453</v>
      </c>
      <c r="C86" s="146" t="s">
        <v>454</v>
      </c>
      <c r="D86" s="87"/>
      <c r="F86" s="87"/>
      <c r="G86" s="87"/>
      <c r="H86" s="87"/>
      <c r="I86" s="87"/>
      <c r="J86" s="87"/>
    </row>
    <row r="87" spans="1:10" ht="11.25" customHeight="1">
      <c r="A87" s="146" t="s">
        <v>455</v>
      </c>
      <c r="B87" s="147" t="s">
        <v>456</v>
      </c>
      <c r="C87" s="146" t="s">
        <v>457</v>
      </c>
      <c r="D87" s="87"/>
      <c r="F87" s="87"/>
      <c r="G87" s="87"/>
      <c r="H87" s="87"/>
      <c r="I87" s="87"/>
      <c r="J87" s="87"/>
    </row>
    <row r="88" spans="1:10" ht="11.25" customHeight="1">
      <c r="A88" s="146" t="s">
        <v>458</v>
      </c>
      <c r="B88" s="147" t="s">
        <v>459</v>
      </c>
      <c r="C88" s="146" t="s">
        <v>458</v>
      </c>
      <c r="D88" s="87"/>
      <c r="F88" s="87"/>
      <c r="G88" s="87"/>
      <c r="H88" s="87"/>
      <c r="I88" s="87"/>
      <c r="J88" s="87"/>
    </row>
    <row r="89" spans="1:10" ht="11.25" customHeight="1">
      <c r="A89" s="146" t="s">
        <v>460</v>
      </c>
      <c r="B89" s="147" t="s">
        <v>461</v>
      </c>
      <c r="C89" s="146" t="s">
        <v>460</v>
      </c>
      <c r="D89" s="87"/>
      <c r="F89" s="87"/>
      <c r="G89" s="87"/>
      <c r="H89" s="87"/>
      <c r="I89" s="87"/>
      <c r="J89" s="87"/>
    </row>
    <row r="90" spans="1:10" ht="11.25" customHeight="1">
      <c r="A90" s="146" t="s">
        <v>462</v>
      </c>
      <c r="B90" s="147" t="s">
        <v>463</v>
      </c>
      <c r="C90" s="146" t="s">
        <v>462</v>
      </c>
      <c r="D90" s="87"/>
      <c r="F90" s="87"/>
      <c r="G90" s="87"/>
      <c r="H90" s="87"/>
      <c r="I90" s="87"/>
      <c r="J90" s="87"/>
    </row>
    <row r="91" spans="1:10" ht="11.25" customHeight="1">
      <c r="A91" s="87"/>
      <c r="B91" s="87"/>
      <c r="C91" s="94"/>
      <c r="D91" s="87"/>
      <c r="F91" s="87"/>
      <c r="G91" s="87"/>
      <c r="H91" s="87"/>
      <c r="I91" s="87"/>
      <c r="J91" s="87"/>
    </row>
    <row r="92" spans="1:10" ht="11.25" customHeight="1">
      <c r="A92" s="87"/>
      <c r="B92" s="87"/>
      <c r="C92" s="87"/>
      <c r="D92" s="87"/>
      <c r="F92" s="87"/>
      <c r="G92" s="87"/>
      <c r="H92" s="87"/>
      <c r="I92" s="87"/>
      <c r="J92" s="87"/>
    </row>
    <row r="93" spans="1:10" ht="10.5" customHeight="1">
      <c r="A93" s="87"/>
      <c r="B93" s="87"/>
      <c r="C93" s="87"/>
      <c r="G93" s="87"/>
    </row>
    <row r="94" spans="1:10" ht="10.5" customHeight="1">
      <c r="A94" s="87"/>
      <c r="B94" s="87"/>
      <c r="C94" s="87"/>
      <c r="G94" s="87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464</v>
      </c>
      <c r="C1" s="1" t="s">
        <v>465</v>
      </c>
    </row>
    <row r="2" spans="2:5" ht="11.25" customHeight="1">
      <c r="B2" s="50" t="s">
        <v>466</v>
      </c>
      <c r="C2" s="50" t="s">
        <v>467</v>
      </c>
      <c r="D2" t="s">
        <v>468</v>
      </c>
      <c r="E2" t="s">
        <v>469</v>
      </c>
    </row>
    <row r="3" spans="2:5" ht="10.5" customHeight="1">
      <c r="B3" s="1" t="s">
        <v>470</v>
      </c>
      <c r="C3" s="1" t="s">
        <v>471</v>
      </c>
      <c r="D3">
        <v>2025</v>
      </c>
      <c r="E3" t="s">
        <v>472</v>
      </c>
    </row>
    <row r="4" spans="2:5" ht="10.5" customHeight="1">
      <c r="B4" s="1" t="s">
        <v>473</v>
      </c>
      <c r="C4" s="1" t="s">
        <v>474</v>
      </c>
      <c r="D4">
        <v>2025</v>
      </c>
      <c r="E4" t="s">
        <v>472</v>
      </c>
    </row>
    <row r="5" spans="2:5" ht="10.5" customHeight="1">
      <c r="B5" s="1" t="s">
        <v>475</v>
      </c>
      <c r="C5" s="1" t="s">
        <v>476</v>
      </c>
      <c r="D5">
        <v>2025</v>
      </c>
      <c r="E5" t="s">
        <v>472</v>
      </c>
    </row>
    <row r="6" spans="2:5" ht="10.5" customHeight="1">
      <c r="B6" s="1" t="s">
        <v>477</v>
      </c>
      <c r="C6" s="1" t="s">
        <v>478</v>
      </c>
      <c r="D6">
        <v>2025</v>
      </c>
      <c r="E6" t="s">
        <v>472</v>
      </c>
    </row>
    <row r="7" spans="2:5" ht="10.5" customHeight="1">
      <c r="B7" s="1" t="s">
        <v>479</v>
      </c>
      <c r="C7" s="1" t="s">
        <v>480</v>
      </c>
      <c r="D7">
        <v>2025</v>
      </c>
      <c r="E7" t="s">
        <v>472</v>
      </c>
    </row>
    <row r="8" spans="2:5" ht="10.5" customHeight="1">
      <c r="B8" s="1" t="s">
        <v>481</v>
      </c>
      <c r="C8" s="1" t="s">
        <v>482</v>
      </c>
      <c r="D8">
        <v>2025</v>
      </c>
      <c r="E8" t="s">
        <v>472</v>
      </c>
    </row>
    <row r="9" spans="2:5" ht="10.5" customHeight="1">
      <c r="B9" s="1" t="s">
        <v>483</v>
      </c>
      <c r="C9" s="1" t="s">
        <v>484</v>
      </c>
      <c r="D9">
        <v>2025</v>
      </c>
      <c r="E9" t="s">
        <v>472</v>
      </c>
    </row>
    <row r="10" spans="2:5" ht="10.5" customHeight="1">
      <c r="B10" s="1" t="s">
        <v>485</v>
      </c>
      <c r="C10" s="1" t="s">
        <v>486</v>
      </c>
      <c r="D10">
        <v>2025</v>
      </c>
      <c r="E10" t="s">
        <v>472</v>
      </c>
    </row>
    <row r="11" spans="2:5" ht="10.5" customHeight="1">
      <c r="B11" s="1" t="s">
        <v>487</v>
      </c>
      <c r="C11" s="1" t="s">
        <v>488</v>
      </c>
      <c r="D11">
        <v>2025</v>
      </c>
      <c r="E11" t="s">
        <v>472</v>
      </c>
    </row>
    <row r="12" spans="2:5" ht="10.5" customHeight="1">
      <c r="B12" s="1" t="s">
        <v>489</v>
      </c>
      <c r="C12" s="1" t="s">
        <v>490</v>
      </c>
      <c r="D12">
        <v>2025</v>
      </c>
      <c r="E12" t="s">
        <v>472</v>
      </c>
    </row>
    <row r="13" spans="2:5" ht="10.5" customHeight="1">
      <c r="B13" s="1" t="s">
        <v>491</v>
      </c>
      <c r="C13" s="1" t="s">
        <v>492</v>
      </c>
      <c r="D13">
        <v>2025</v>
      </c>
      <c r="E13" t="s">
        <v>472</v>
      </c>
    </row>
    <row r="14" spans="2:5" ht="10.5" customHeight="1">
      <c r="B14" s="1" t="s">
        <v>493</v>
      </c>
      <c r="C14" s="1" t="s">
        <v>494</v>
      </c>
      <c r="D14">
        <v>2025</v>
      </c>
      <c r="E14" t="s">
        <v>472</v>
      </c>
    </row>
    <row r="15" spans="2:5" ht="10.5" customHeight="1">
      <c r="B15" s="1" t="s">
        <v>495</v>
      </c>
      <c r="C15" s="1" t="s">
        <v>496</v>
      </c>
      <c r="D15">
        <v>2025</v>
      </c>
      <c r="E15" t="s">
        <v>472</v>
      </c>
    </row>
    <row r="16" spans="2:5" ht="10.5" customHeight="1">
      <c r="B16" s="1" t="s">
        <v>497</v>
      </c>
      <c r="C16" s="1" t="s">
        <v>498</v>
      </c>
      <c r="D16">
        <v>2025</v>
      </c>
      <c r="E16" t="s">
        <v>472</v>
      </c>
    </row>
    <row r="17" spans="2:5" ht="10.5" customHeight="1">
      <c r="B17" s="1" t="s">
        <v>499</v>
      </c>
      <c r="C17" s="1" t="s">
        <v>500</v>
      </c>
      <c r="D17">
        <v>2025</v>
      </c>
      <c r="E17" t="s">
        <v>472</v>
      </c>
    </row>
    <row r="18" spans="2:5" ht="10.5" customHeight="1">
      <c r="B18" s="1" t="s">
        <v>501</v>
      </c>
      <c r="C18" s="1" t="s">
        <v>502</v>
      </c>
      <c r="D18">
        <v>2025</v>
      </c>
      <c r="E18" t="s">
        <v>472</v>
      </c>
    </row>
    <row r="19" spans="2:5" ht="10.5" customHeight="1">
      <c r="B19" s="1" t="s">
        <v>503</v>
      </c>
      <c r="C19" s="1" t="s">
        <v>504</v>
      </c>
      <c r="D19">
        <v>2025</v>
      </c>
      <c r="E19" t="s">
        <v>472</v>
      </c>
    </row>
    <row r="20" spans="2:5" ht="10.5" customHeight="1">
      <c r="B20" s="1" t="s">
        <v>505</v>
      </c>
      <c r="C20" s="1" t="s">
        <v>506</v>
      </c>
      <c r="D20">
        <v>2025</v>
      </c>
      <c r="E20" t="s">
        <v>472</v>
      </c>
    </row>
    <row r="21" spans="2:5" ht="10.5" customHeight="1">
      <c r="B21" s="1" t="s">
        <v>505</v>
      </c>
      <c r="C21" s="1" t="s">
        <v>507</v>
      </c>
      <c r="D21">
        <v>2025</v>
      </c>
      <c r="E21" t="s">
        <v>472</v>
      </c>
    </row>
    <row r="22" spans="2:5" ht="10.5" customHeight="1">
      <c r="B22" s="1" t="s">
        <v>505</v>
      </c>
      <c r="C22" s="1" t="s">
        <v>508</v>
      </c>
      <c r="D22">
        <v>2025</v>
      </c>
      <c r="E22" t="s">
        <v>472</v>
      </c>
    </row>
    <row r="23" spans="2:5" ht="10.5" customHeight="1">
      <c r="B23" s="1" t="s">
        <v>505</v>
      </c>
      <c r="C23" s="1" t="s">
        <v>509</v>
      </c>
      <c r="D23">
        <v>2025</v>
      </c>
      <c r="E23" t="s">
        <v>472</v>
      </c>
    </row>
    <row r="24" spans="2:5" ht="10.5" customHeight="1">
      <c r="B24" s="1" t="s">
        <v>505</v>
      </c>
      <c r="C24" s="1" t="s">
        <v>510</v>
      </c>
      <c r="D24">
        <v>2025</v>
      </c>
      <c r="E24" t="s">
        <v>472</v>
      </c>
    </row>
    <row r="25" spans="2:5" ht="10.5" customHeight="1">
      <c r="B25" s="1" t="s">
        <v>505</v>
      </c>
      <c r="C25" s="1" t="s">
        <v>511</v>
      </c>
      <c r="D25">
        <v>2025</v>
      </c>
      <c r="E25" t="s">
        <v>472</v>
      </c>
    </row>
    <row r="26" spans="2:5" ht="10.5" customHeight="1">
      <c r="B26" s="1" t="s">
        <v>505</v>
      </c>
      <c r="C26" s="1" t="s">
        <v>512</v>
      </c>
      <c r="D26">
        <v>2025</v>
      </c>
      <c r="E26" t="s">
        <v>472</v>
      </c>
    </row>
    <row r="27" spans="2:5" ht="10.5" customHeight="1">
      <c r="B27" s="1" t="s">
        <v>505</v>
      </c>
      <c r="C27" s="1" t="s">
        <v>513</v>
      </c>
      <c r="D27">
        <v>2025</v>
      </c>
      <c r="E27" t="s">
        <v>472</v>
      </c>
    </row>
    <row r="28" spans="2:5" ht="10.5" customHeight="1">
      <c r="B28" s="1" t="s">
        <v>505</v>
      </c>
      <c r="C28" s="1" t="s">
        <v>514</v>
      </c>
      <c r="D28">
        <v>2025</v>
      </c>
      <c r="E28" t="s">
        <v>472</v>
      </c>
    </row>
    <row r="29" spans="2:5" ht="10.5" customHeight="1">
      <c r="B29" s="1" t="s">
        <v>505</v>
      </c>
      <c r="C29" s="1" t="s">
        <v>515</v>
      </c>
      <c r="D29">
        <v>2025</v>
      </c>
      <c r="E29" t="s">
        <v>472</v>
      </c>
    </row>
    <row r="30" spans="2:5" ht="10.5" customHeight="1">
      <c r="B30" s="1" t="s">
        <v>505</v>
      </c>
      <c r="C30" s="1" t="s">
        <v>53</v>
      </c>
      <c r="D30">
        <v>2025</v>
      </c>
      <c r="E30" t="s">
        <v>472</v>
      </c>
    </row>
    <row r="31" spans="2:5" ht="10.5" customHeight="1">
      <c r="B31" s="1" t="s">
        <v>505</v>
      </c>
      <c r="C31" s="1" t="s">
        <v>516</v>
      </c>
      <c r="D31">
        <v>2025</v>
      </c>
      <c r="E31" t="s">
        <v>472</v>
      </c>
    </row>
    <row r="32" spans="2:5" ht="10.5" customHeight="1">
      <c r="B32" s="1" t="s">
        <v>505</v>
      </c>
      <c r="C32" s="1" t="s">
        <v>517</v>
      </c>
      <c r="D32">
        <v>2025</v>
      </c>
      <c r="E32" t="s">
        <v>472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" customWidth="1"/>
    <col min="2" max="2" width="140.7109375" style="1" customWidth="1"/>
  </cols>
  <sheetData>
    <row r="5" spans="2:2" ht="42" customHeight="1">
      <c r="B5" s="139" t="s">
        <v>518</v>
      </c>
    </row>
    <row r="10" spans="2:2" ht="21" customHeight="1">
      <c r="B10" s="137" t="s">
        <v>519</v>
      </c>
    </row>
    <row r="11" spans="2:2" ht="52.5" customHeight="1">
      <c r="B11" s="137" t="s">
        <v>520</v>
      </c>
    </row>
    <row r="12" spans="2:2" ht="21" customHeight="1">
      <c r="B12" s="137" t="s">
        <v>521</v>
      </c>
    </row>
    <row r="13" spans="2:2" ht="42" customHeight="1">
      <c r="B13" s="137" t="s">
        <v>522</v>
      </c>
    </row>
    <row r="14" spans="2:2" ht="42" customHeight="1">
      <c r="B14" s="137" t="s">
        <v>522</v>
      </c>
    </row>
    <row r="15" spans="2:2" ht="21" customHeight="1">
      <c r="B15" s="137" t="s">
        <v>523</v>
      </c>
    </row>
    <row r="16" spans="2:2" ht="10.5" customHeight="1">
      <c r="B16" s="138"/>
    </row>
    <row r="17" spans="2:2" ht="10.5" customHeight="1">
      <c r="B17" s="138"/>
    </row>
    <row r="18" spans="2:2" ht="10.5" customHeight="1">
      <c r="B18" s="138"/>
    </row>
    <row r="19" spans="2:2" ht="10.5" customHeight="1">
      <c r="B19" s="138"/>
    </row>
    <row r="20" spans="2:2" ht="21" customHeight="1">
      <c r="B20" s="137" t="s">
        <v>524</v>
      </c>
    </row>
    <row r="21" spans="2:2" ht="10.5" customHeight="1">
      <c r="B21" s="137" t="s">
        <v>525</v>
      </c>
    </row>
    <row r="22" spans="2:2" ht="31.5" customHeight="1">
      <c r="B22" s="137" t="s">
        <v>526</v>
      </c>
    </row>
    <row r="23" spans="2:2" ht="10.5" customHeight="1">
      <c r="B23" s="137" t="s">
        <v>527</v>
      </c>
    </row>
    <row r="24" spans="2:2" ht="10.5" customHeight="1">
      <c r="B24" s="137" t="s">
        <v>528</v>
      </c>
    </row>
    <row r="25" spans="2:2" ht="21" customHeight="1">
      <c r="B25" s="137" t="s">
        <v>529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530</v>
      </c>
      <c r="B1" t="s">
        <v>531</v>
      </c>
    </row>
    <row r="2" spans="1:2" ht="10.5" customHeight="1">
      <c r="A2" s="1" t="s">
        <v>532</v>
      </c>
      <c r="B2" t="s">
        <v>253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160</vt:i4>
      </vt:variant>
    </vt:vector>
  </HeadingPairs>
  <TitlesOfParts>
    <vt:vector size="178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PRICEZONE_LIST_ORG_DATA</vt:lpstr>
      <vt:lpstr>PRICEZONE_LIST_ORG_HEADER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Беляев Кирилл Алексеевич</cp:lastModifiedBy>
  <cp:lastPrinted>2025-04-29T10:59:37Z</cp:lastPrinted>
  <dcterms:created xsi:type="dcterms:W3CDTF">2021-03-11T11:50:48Z</dcterms:created>
  <dcterms:modified xsi:type="dcterms:W3CDTF">2025-05-30T09:35:46Z</dcterms:modified>
</cp:coreProperties>
</file>